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c\Downloads\"/>
    </mc:Choice>
  </mc:AlternateContent>
  <bookViews>
    <workbookView xWindow="0" yWindow="0" windowWidth="28800" windowHeight="12225"/>
  </bookViews>
  <sheets>
    <sheet name="الايرادات" sheetId="1" r:id="rId1"/>
    <sheet name="مصروفات المشاريع" sheetId="2" r:id="rId2"/>
    <sheet name="المصروفات الإدارية" sheetId="3" r:id="rId3"/>
    <sheet name="مصروفات الرواتب" sheetId="4" r:id="rId4"/>
    <sheet name="جدول التدفق النقدي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S6" i="3"/>
  <c r="B6" i="3" s="1"/>
  <c r="S7" i="3"/>
  <c r="B7" i="3" s="1"/>
  <c r="D7" i="3" s="1"/>
  <c r="S6" i="1"/>
  <c r="D14" i="5" s="1"/>
  <c r="S7" i="1"/>
  <c r="S8" i="1"/>
  <c r="S6" i="4"/>
  <c r="B6" i="4" s="1"/>
  <c r="S7" i="4"/>
  <c r="S8" i="4"/>
  <c r="F14" i="5"/>
  <c r="J21" i="1"/>
  <c r="G14" i="5" s="1"/>
  <c r="K21" i="1"/>
  <c r="H14" i="5" s="1"/>
  <c r="L21" i="1"/>
  <c r="I14" i="5" s="1"/>
  <c r="M21" i="1"/>
  <c r="J14" i="5"/>
  <c r="N21" i="1"/>
  <c r="K14" i="5" s="1"/>
  <c r="O21" i="1"/>
  <c r="L14" i="5" s="1"/>
  <c r="P21" i="1"/>
  <c r="M14" i="5" s="1"/>
  <c r="Q21" i="1"/>
  <c r="N14" i="5" s="1"/>
  <c r="R21" i="1"/>
  <c r="O14" i="5" s="1"/>
  <c r="G21" i="2"/>
  <c r="D10" i="5" s="1"/>
  <c r="H21" i="2"/>
  <c r="E10" i="5"/>
  <c r="I21" i="2"/>
  <c r="F10" i="5" s="1"/>
  <c r="J21" i="2"/>
  <c r="G10" i="5" s="1"/>
  <c r="G13" i="5" s="1"/>
  <c r="K21" i="2"/>
  <c r="H10" i="5" s="1"/>
  <c r="L21" i="2"/>
  <c r="I10" i="5" s="1"/>
  <c r="M21" i="2"/>
  <c r="J10" i="5" s="1"/>
  <c r="N21" i="2"/>
  <c r="K10" i="5"/>
  <c r="O21" i="2"/>
  <c r="L10" i="5"/>
  <c r="P21" i="2"/>
  <c r="M10" i="5"/>
  <c r="Q21" i="2"/>
  <c r="N10" i="5" s="1"/>
  <c r="R21" i="2"/>
  <c r="O10" i="5" s="1"/>
  <c r="G21" i="3"/>
  <c r="D11" i="5"/>
  <c r="P11" i="5" s="1"/>
  <c r="H21" i="3"/>
  <c r="E11" i="5"/>
  <c r="I21" i="3"/>
  <c r="F11" i="5"/>
  <c r="J21" i="3"/>
  <c r="G11" i="5"/>
  <c r="K21" i="3"/>
  <c r="H11" i="5"/>
  <c r="L21" i="3"/>
  <c r="I11" i="5"/>
  <c r="M21" i="3"/>
  <c r="J11" i="5"/>
  <c r="N21" i="3"/>
  <c r="K11" i="5"/>
  <c r="O21" i="3"/>
  <c r="L11" i="5"/>
  <c r="P21" i="3"/>
  <c r="M11" i="5"/>
  <c r="Q21" i="3"/>
  <c r="N11" i="5"/>
  <c r="R21" i="3"/>
  <c r="O11" i="5"/>
  <c r="G21" i="4"/>
  <c r="D12" i="5" s="1"/>
  <c r="H21" i="4"/>
  <c r="E12" i="5" s="1"/>
  <c r="I21" i="4"/>
  <c r="F12" i="5"/>
  <c r="J21" i="4"/>
  <c r="G12" i="5"/>
  <c r="K21" i="4"/>
  <c r="H12" i="5" s="1"/>
  <c r="L21" i="4"/>
  <c r="I12" i="5" s="1"/>
  <c r="M21" i="4"/>
  <c r="J12" i="5" s="1"/>
  <c r="N21" i="4"/>
  <c r="K12" i="5"/>
  <c r="O21" i="4"/>
  <c r="L12" i="5"/>
  <c r="P21" i="4"/>
  <c r="M12" i="5" s="1"/>
  <c r="Q21" i="4"/>
  <c r="N12" i="5" s="1"/>
  <c r="R21" i="4"/>
  <c r="O12" i="5" s="1"/>
  <c r="K13" i="5"/>
  <c r="S9" i="4"/>
  <c r="B9" i="4" s="1"/>
  <c r="D9" i="4" s="1"/>
  <c r="S10" i="4"/>
  <c r="B10" i="4" s="1"/>
  <c r="D10" i="4" s="1"/>
  <c r="S11" i="4"/>
  <c r="B11" i="4" s="1"/>
  <c r="D11" i="4" s="1"/>
  <c r="S12" i="4"/>
  <c r="B12" i="4" s="1"/>
  <c r="D12" i="4" s="1"/>
  <c r="S13" i="4"/>
  <c r="S14" i="4"/>
  <c r="S15" i="4"/>
  <c r="S16" i="4"/>
  <c r="S17" i="4"/>
  <c r="B17" i="4" s="1"/>
  <c r="D17" i="4" s="1"/>
  <c r="S18" i="4"/>
  <c r="B18" i="4" s="1"/>
  <c r="D18" i="4" s="1"/>
  <c r="S19" i="4"/>
  <c r="B19" i="4" s="1"/>
  <c r="D19" i="4" s="1"/>
  <c r="S20" i="4"/>
  <c r="B20" i="4" s="1"/>
  <c r="D20" i="4" s="1"/>
  <c r="C21" i="4"/>
  <c r="B7" i="4"/>
  <c r="D7" i="4" s="1"/>
  <c r="B8" i="4"/>
  <c r="D8" i="4" s="1"/>
  <c r="B13" i="4"/>
  <c r="D13" i="4" s="1"/>
  <c r="B14" i="4"/>
  <c r="D14" i="4" s="1"/>
  <c r="B15" i="4"/>
  <c r="D15" i="4" s="1"/>
  <c r="B16" i="4"/>
  <c r="D16" i="4" s="1"/>
  <c r="S8" i="3"/>
  <c r="B8" i="3" s="1"/>
  <c r="D8" i="3" s="1"/>
  <c r="S9" i="3"/>
  <c r="B9" i="3" s="1"/>
  <c r="D9" i="3" s="1"/>
  <c r="S10" i="3"/>
  <c r="B10" i="3" s="1"/>
  <c r="D10" i="3" s="1"/>
  <c r="S11" i="3"/>
  <c r="S12" i="3"/>
  <c r="B12" i="3" s="1"/>
  <c r="D12" i="3" s="1"/>
  <c r="S13" i="3"/>
  <c r="B13" i="3" s="1"/>
  <c r="D13" i="3" s="1"/>
  <c r="S14" i="3"/>
  <c r="B14" i="3" s="1"/>
  <c r="D14" i="3" s="1"/>
  <c r="S15" i="3"/>
  <c r="S16" i="3"/>
  <c r="S17" i="3"/>
  <c r="S18" i="3"/>
  <c r="S19" i="3"/>
  <c r="S20" i="3"/>
  <c r="B20" i="3" s="1"/>
  <c r="D20" i="3" s="1"/>
  <c r="C21" i="3"/>
  <c r="B11" i="3"/>
  <c r="D11" i="3" s="1"/>
  <c r="B15" i="3"/>
  <c r="B16" i="3"/>
  <c r="D16" i="3" s="1"/>
  <c r="B17" i="3"/>
  <c r="D17" i="3" s="1"/>
  <c r="B18" i="3"/>
  <c r="D18" i="3" s="1"/>
  <c r="B19" i="3"/>
  <c r="D19" i="3" s="1"/>
  <c r="D15" i="3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C21" i="2"/>
  <c r="B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S9" i="1"/>
  <c r="S10" i="1"/>
  <c r="D10" i="1" s="1"/>
  <c r="S11" i="1"/>
  <c r="D11" i="1" s="1"/>
  <c r="S12" i="1"/>
  <c r="B12" i="1" s="1"/>
  <c r="D12" i="1" s="1"/>
  <c r="S13" i="1"/>
  <c r="S14" i="1"/>
  <c r="S15" i="1"/>
  <c r="S16" i="1"/>
  <c r="S17" i="1"/>
  <c r="S18" i="1"/>
  <c r="S19" i="1"/>
  <c r="S20" i="1"/>
  <c r="I21" i="1"/>
  <c r="H21" i="1"/>
  <c r="G21" i="1"/>
  <c r="D6" i="1"/>
  <c r="D8" i="1"/>
  <c r="B13" i="1"/>
  <c r="B14" i="1"/>
  <c r="B15" i="1"/>
  <c r="D15" i="1" s="1"/>
  <c r="B16" i="1"/>
  <c r="D16" i="1" s="1"/>
  <c r="B17" i="1"/>
  <c r="D17" i="1" s="1"/>
  <c r="B18" i="1"/>
  <c r="D18" i="1" s="1"/>
  <c r="B19" i="1"/>
  <c r="D19" i="1" s="1"/>
  <c r="B20" i="1"/>
  <c r="D20" i="1" s="1"/>
  <c r="D14" i="1"/>
  <c r="D13" i="1"/>
  <c r="D9" i="1"/>
  <c r="M13" i="5" l="1"/>
  <c r="L13" i="5"/>
  <c r="S21" i="2"/>
  <c r="P10" i="5"/>
  <c r="S21" i="1"/>
  <c r="H13" i="5"/>
  <c r="P14" i="5"/>
  <c r="O13" i="5"/>
  <c r="J13" i="5"/>
  <c r="B21" i="4"/>
  <c r="D6" i="4"/>
  <c r="N13" i="5"/>
  <c r="D6" i="3"/>
  <c r="B21" i="3"/>
  <c r="I13" i="5"/>
  <c r="S21" i="3"/>
  <c r="S21" i="4"/>
  <c r="F13" i="5"/>
  <c r="E13" i="5"/>
  <c r="P12" i="5"/>
  <c r="D13" i="5"/>
  <c r="P13" i="5" l="1"/>
  <c r="P15" i="5" s="1"/>
  <c r="B21" i="1"/>
  <c r="D7" i="1"/>
</calcChain>
</file>

<file path=xl/sharedStrings.xml><?xml version="1.0" encoding="utf-8"?>
<sst xmlns="http://schemas.openxmlformats.org/spreadsheetml/2006/main" count="132" uniqueCount="44">
  <si>
    <t>البيــــــــــــــــــــــان</t>
  </si>
  <si>
    <t xml:space="preserve">التقدير </t>
  </si>
  <si>
    <t>الفعلي</t>
  </si>
  <si>
    <t>الإنحراف</t>
  </si>
  <si>
    <t xml:space="preserve">شهر </t>
  </si>
  <si>
    <t>شهر</t>
  </si>
  <si>
    <t>الإجمالي</t>
  </si>
  <si>
    <t>%</t>
  </si>
  <si>
    <t>الإجمـــــــــــالي</t>
  </si>
  <si>
    <t>مصروفات المشاريع</t>
  </si>
  <si>
    <t xml:space="preserve">المصروفات الإدارية </t>
  </si>
  <si>
    <t>مصروفات الرواتب</t>
  </si>
  <si>
    <t>إجمالي التدفق النقدي المطلوب خلال العام</t>
  </si>
  <si>
    <t>الإيرادات</t>
  </si>
  <si>
    <t>العجز/الفائض</t>
  </si>
  <si>
    <t>السيارة</t>
  </si>
  <si>
    <t>ايجار المقر</t>
  </si>
  <si>
    <t>الكهرباء</t>
  </si>
  <si>
    <t xml:space="preserve">الانترنت </t>
  </si>
  <si>
    <t>رسوم الصيانة الدورية للمقر</t>
  </si>
  <si>
    <t xml:space="preserve">القرطاسية والأدوات المكتبية </t>
  </si>
  <si>
    <t xml:space="preserve">الأنظمة والبرامج التقنية </t>
  </si>
  <si>
    <t>ضيافة الاجتماعات الدورية</t>
  </si>
  <si>
    <t xml:space="preserve">الانتدابات </t>
  </si>
  <si>
    <t xml:space="preserve">رسوم اشتركات الأعضاء العاملين </t>
  </si>
  <si>
    <t xml:space="preserve">تبرعات عامة </t>
  </si>
  <si>
    <t xml:space="preserve">الأنشطة والبرامج </t>
  </si>
  <si>
    <t xml:space="preserve">صندوق دعم الجمعيات </t>
  </si>
  <si>
    <t xml:space="preserve">منصة إحسان </t>
  </si>
  <si>
    <t>منصة إحسان للعمل الخيري</t>
  </si>
  <si>
    <t xml:space="preserve">استرداد ضريبي </t>
  </si>
  <si>
    <t xml:space="preserve">البرامج والأنشطة </t>
  </si>
  <si>
    <t>نموذج  الإيرادات المتوقعة التقديرية للعام المالي 2025م</t>
  </si>
  <si>
    <t>التـــقـــــديــــــري لــعـــام 2025م</t>
  </si>
  <si>
    <t>نموذج  مصروفات البرامج والمشاريع التقديرية للعام المالي 2025م</t>
  </si>
  <si>
    <t>مــــــوازنــــة عام 2025م</t>
  </si>
  <si>
    <t>نموذج  المصروفات الإدارية التقديرية للعام المالي 2025م</t>
  </si>
  <si>
    <t>نموذج  مصروفات الرواتب التقديرية للعام المالي 2025م</t>
  </si>
  <si>
    <t>جدول التدفق النقدي للموازنة التقديرية للعام المالي 2025م</t>
  </si>
  <si>
    <t>التدفق النقدي خلال العام المالي 2025 م</t>
  </si>
  <si>
    <t>حسين الغانمي</t>
  </si>
  <si>
    <t>ماهر الغانمي</t>
  </si>
  <si>
    <t>ربى اليوبي</t>
  </si>
  <si>
    <t>ثامر الغانمي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</si>
</sst>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>
    <font>
      <sz val="11"/>
      <name val="Calibri"/>
      <scheme val="minor"/>
    </font>
    <font>
      <sz val="10"/>
      <name val="Arial"/>
    </font>
    <font>
      <b/>
      <u/>
      <sz val="16"/>
      <color rgb="FF0000FF"/>
      <name val="Mudir MT"/>
    </font>
    <font>
      <b/>
      <sz val="10"/>
      <name val="Mudir MT"/>
    </font>
    <font>
      <sz val="11"/>
      <name val="Arial"/>
    </font>
    <font>
      <sz val="10"/>
      <name val="Mudir MT"/>
    </font>
    <font>
      <b/>
      <u/>
      <sz val="8"/>
      <name val="Mudir MT"/>
    </font>
    <font>
      <b/>
      <sz val="10"/>
      <name val="Arial"/>
    </font>
    <font>
      <sz val="8"/>
      <name val="Arial"/>
    </font>
    <font>
      <sz val="10"/>
      <name val="Simplified Arabic"/>
    </font>
    <font>
      <b/>
      <sz val="8"/>
      <name val="Arial"/>
    </font>
    <font>
      <b/>
      <sz val="10"/>
      <color rgb="FFFF0000"/>
      <name val="Mudir MT"/>
    </font>
    <font>
      <b/>
      <sz val="10"/>
      <color rgb="FF008000"/>
      <name val="Mudir MT"/>
    </font>
    <font>
      <b/>
      <sz val="10"/>
      <color rgb="FF0000FF"/>
      <name val="Mudir MT"/>
    </font>
    <font>
      <b/>
      <u/>
      <sz val="16"/>
      <name val="Mudir MT"/>
    </font>
    <font>
      <b/>
      <sz val="14"/>
      <name val="Traditional Arabic"/>
    </font>
    <font>
      <b/>
      <u/>
      <sz val="11"/>
      <name val="Mudir MT"/>
      <charset val="178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D6DCE4"/>
        <bgColor rgb="FFD6DCE4"/>
      </patternFill>
    </fill>
  </fills>
  <borders count="8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3" fontId="8" fillId="2" borderId="26" xfId="0" applyNumberFormat="1" applyFont="1" applyFill="1" applyBorder="1" applyAlignment="1">
      <alignment vertical="center"/>
    </xf>
    <xf numFmtId="3" fontId="8" fillId="2" borderId="27" xfId="0" applyNumberFormat="1" applyFont="1" applyFill="1" applyBorder="1" applyAlignment="1">
      <alignment vertical="center"/>
    </xf>
    <xf numFmtId="164" fontId="8" fillId="2" borderId="28" xfId="0" applyNumberFormat="1" applyFont="1" applyFill="1" applyBorder="1" applyAlignment="1">
      <alignment vertical="center"/>
    </xf>
    <xf numFmtId="3" fontId="10" fillId="0" borderId="31" xfId="0" applyNumberFormat="1" applyFont="1" applyBorder="1" applyAlignment="1">
      <alignment vertical="center"/>
    </xf>
    <xf numFmtId="3" fontId="10" fillId="0" borderId="32" xfId="0" applyNumberFormat="1" applyFont="1" applyBorder="1" applyAlignment="1">
      <alignment vertical="center"/>
    </xf>
    <xf numFmtId="3" fontId="10" fillId="0" borderId="33" xfId="0" applyNumberFormat="1" applyFont="1" applyBorder="1" applyAlignment="1">
      <alignment vertical="center"/>
    </xf>
    <xf numFmtId="3" fontId="10" fillId="0" borderId="34" xfId="0" applyNumberFormat="1" applyFont="1" applyBorder="1" applyAlignment="1">
      <alignment vertical="center"/>
    </xf>
    <xf numFmtId="3" fontId="7" fillId="0" borderId="37" xfId="0" applyNumberFormat="1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3" fontId="10" fillId="0" borderId="40" xfId="0" applyNumberFormat="1" applyFont="1" applyBorder="1" applyAlignment="1">
      <alignment vertical="center"/>
    </xf>
    <xf numFmtId="3" fontId="7" fillId="0" borderId="41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3" fontId="10" fillId="0" borderId="46" xfId="0" applyNumberFormat="1" applyFont="1" applyBorder="1" applyAlignment="1">
      <alignment vertical="center"/>
    </xf>
    <xf numFmtId="3" fontId="10" fillId="0" borderId="44" xfId="0" applyNumberFormat="1" applyFont="1" applyBorder="1" applyAlignment="1">
      <alignment vertical="center"/>
    </xf>
    <xf numFmtId="3" fontId="7" fillId="0" borderId="47" xfId="0" applyNumberFormat="1" applyFont="1" applyBorder="1" applyAlignment="1">
      <alignment vertical="center"/>
    </xf>
    <xf numFmtId="3" fontId="10" fillId="4" borderId="48" xfId="0" applyNumberFormat="1" applyFont="1" applyFill="1" applyBorder="1" applyAlignment="1">
      <alignment vertical="center"/>
    </xf>
    <xf numFmtId="164" fontId="8" fillId="2" borderId="49" xfId="0" applyNumberFormat="1" applyFont="1" applyFill="1" applyBorder="1" applyAlignment="1">
      <alignment vertical="center"/>
    </xf>
    <xf numFmtId="3" fontId="10" fillId="4" borderId="52" xfId="0" applyNumberFormat="1" applyFont="1" applyFill="1" applyBorder="1" applyAlignment="1">
      <alignment vertical="center"/>
    </xf>
    <xf numFmtId="3" fontId="10" fillId="4" borderId="5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3" fontId="7" fillId="0" borderId="56" xfId="0" applyNumberFormat="1" applyFont="1" applyBorder="1" applyAlignment="1">
      <alignment vertical="center"/>
    </xf>
    <xf numFmtId="3" fontId="7" fillId="0" borderId="57" xfId="0" applyNumberFormat="1" applyFont="1" applyBorder="1" applyAlignment="1">
      <alignment vertical="center"/>
    </xf>
    <xf numFmtId="3" fontId="7" fillId="0" borderId="58" xfId="0" applyNumberFormat="1" applyFont="1" applyBorder="1" applyAlignment="1">
      <alignment vertical="center"/>
    </xf>
    <xf numFmtId="3" fontId="10" fillId="4" borderId="59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3" fontId="10" fillId="0" borderId="66" xfId="0" applyNumberFormat="1" applyFont="1" applyBorder="1" applyAlignment="1">
      <alignment horizontal="center" vertical="center"/>
    </xf>
    <xf numFmtId="3" fontId="10" fillId="0" borderId="30" xfId="0" applyNumberFormat="1" applyFont="1" applyBorder="1" applyAlignment="1">
      <alignment horizontal="center" vertical="center"/>
    </xf>
    <xf numFmtId="3" fontId="10" fillId="0" borderId="26" xfId="0" applyNumberFormat="1" applyFont="1" applyBorder="1" applyAlignment="1">
      <alignment horizontal="center" vertical="center"/>
    </xf>
    <xf numFmtId="3" fontId="10" fillId="0" borderId="57" xfId="0" applyNumberFormat="1" applyFont="1" applyBorder="1" applyAlignment="1">
      <alignment horizontal="center" vertical="center"/>
    </xf>
    <xf numFmtId="3" fontId="10" fillId="0" borderId="43" xfId="0" applyNumberFormat="1" applyFont="1" applyBorder="1" applyAlignment="1">
      <alignment horizontal="center" vertical="center"/>
    </xf>
    <xf numFmtId="3" fontId="10" fillId="0" borderId="36" xfId="0" applyNumberFormat="1" applyFont="1" applyBorder="1" applyAlignment="1">
      <alignment horizontal="center" vertical="center"/>
    </xf>
    <xf numFmtId="3" fontId="10" fillId="0" borderId="33" xfId="0" applyNumberFormat="1" applyFont="1" applyBorder="1" applyAlignment="1">
      <alignment horizontal="center" vertical="center"/>
    </xf>
    <xf numFmtId="3" fontId="10" fillId="0" borderId="70" xfId="0" applyNumberFormat="1" applyFont="1" applyBorder="1" applyAlignment="1">
      <alignment horizontal="center" vertical="center"/>
    </xf>
    <xf numFmtId="3" fontId="10" fillId="0" borderId="3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0" fillId="0" borderId="71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2" xfId="0" applyNumberFormat="1" applyFont="1" applyBorder="1" applyAlignment="1">
      <alignment horizontal="center" vertical="center"/>
    </xf>
    <xf numFmtId="3" fontId="10" fillId="0" borderId="73" xfId="0" applyNumberFormat="1" applyFont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 vertical="center"/>
    </xf>
    <xf numFmtId="3" fontId="7" fillId="0" borderId="7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44" xfId="0" applyFont="1" applyBorder="1" applyAlignment="1">
      <alignment horizontal="center" vertical="center" readingOrder="2"/>
    </xf>
    <xf numFmtId="0" fontId="4" fillId="0" borderId="45" xfId="0" applyFont="1" applyBorder="1"/>
    <xf numFmtId="0" fontId="10" fillId="4" borderId="50" xfId="0" applyFont="1" applyFill="1" applyBorder="1" applyAlignment="1">
      <alignment horizontal="center" vertical="center"/>
    </xf>
    <xf numFmtId="0" fontId="4" fillId="0" borderId="51" xfId="0" applyFont="1" applyBorder="1"/>
    <xf numFmtId="0" fontId="11" fillId="0" borderId="32" xfId="0" applyFont="1" applyBorder="1" applyAlignment="1">
      <alignment horizontal="center" vertical="center"/>
    </xf>
    <xf numFmtId="0" fontId="4" fillId="0" borderId="36" xfId="0" applyFont="1" applyBorder="1"/>
    <xf numFmtId="0" fontId="4" fillId="0" borderId="43" xfId="0" applyFont="1" applyBorder="1"/>
    <xf numFmtId="0" fontId="12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54" xfId="0" applyFont="1" applyBorder="1"/>
    <xf numFmtId="0" fontId="9" fillId="0" borderId="32" xfId="0" applyFont="1" applyBorder="1" applyAlignment="1">
      <alignment horizontal="center" vertical="center" readingOrder="2"/>
    </xf>
    <xf numFmtId="0" fontId="4" fillId="0" borderId="39" xfId="0" applyFont="1" applyBorder="1"/>
    <xf numFmtId="0" fontId="9" fillId="0" borderId="35" xfId="0" applyFont="1" applyBorder="1" applyAlignment="1">
      <alignment horizontal="right" vertical="center" readingOrder="2"/>
    </xf>
    <xf numFmtId="0" fontId="9" fillId="0" borderId="32" xfId="0" applyFont="1" applyBorder="1" applyAlignment="1">
      <alignment horizontal="right" vertical="center" readingOrder="2"/>
    </xf>
    <xf numFmtId="0" fontId="1" fillId="0" borderId="64" xfId="0" applyFont="1" applyBorder="1" applyAlignment="1">
      <alignment horizontal="center" vertical="center"/>
    </xf>
    <xf numFmtId="0" fontId="9" fillId="0" borderId="29" xfId="0" applyFont="1" applyBorder="1" applyAlignment="1">
      <alignment horizontal="right" vertical="center" readingOrder="2"/>
    </xf>
    <xf numFmtId="0" fontId="4" fillId="0" borderId="30" xfId="0" applyFont="1" applyBorder="1"/>
    <xf numFmtId="0" fontId="2" fillId="0" borderId="4" xfId="0" applyFont="1" applyBorder="1" applyAlignment="1">
      <alignment horizontal="center" vertical="center"/>
    </xf>
    <xf numFmtId="0" fontId="0" fillId="0" borderId="0" xfId="0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5" fillId="3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0" xfId="0" applyFont="1" applyBorder="1"/>
    <xf numFmtId="0" fontId="6" fillId="4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3" fillId="4" borderId="15" xfId="0" applyFont="1" applyFill="1" applyBorder="1" applyAlignment="1">
      <alignment horizontal="center" vertical="center"/>
    </xf>
    <xf numFmtId="0" fontId="4" fillId="0" borderId="25" xfId="0" applyFont="1" applyBorder="1"/>
    <xf numFmtId="0" fontId="15" fillId="5" borderId="74" xfId="0" applyFont="1" applyFill="1" applyBorder="1" applyAlignment="1">
      <alignment horizontal="center" vertical="center"/>
    </xf>
    <xf numFmtId="0" fontId="4" fillId="0" borderId="75" xfId="0" applyFont="1" applyBorder="1"/>
    <xf numFmtId="3" fontId="1" fillId="0" borderId="76" xfId="0" applyNumberFormat="1" applyFont="1" applyBorder="1" applyAlignment="1">
      <alignment horizontal="center" vertical="center"/>
    </xf>
    <xf numFmtId="0" fontId="4" fillId="0" borderId="77" xfId="0" applyFont="1" applyBorder="1"/>
    <xf numFmtId="0" fontId="4" fillId="0" borderId="78" xfId="0" applyFont="1" applyBorder="1"/>
    <xf numFmtId="0" fontId="2" fillId="0" borderId="0" xfId="0" applyFont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4" fillId="0" borderId="61" xfId="0" applyFont="1" applyBorder="1"/>
    <xf numFmtId="0" fontId="4" fillId="0" borderId="62" xfId="0" applyFont="1" applyBorder="1"/>
    <xf numFmtId="0" fontId="16" fillId="4" borderId="9" xfId="0" applyFont="1" applyFill="1" applyBorder="1" applyAlignment="1">
      <alignment horizontal="center" vertical="center"/>
    </xf>
    <xf numFmtId="0" fontId="17" fillId="0" borderId="7" xfId="0" applyFont="1" applyBorder="1"/>
    <xf numFmtId="0" fontId="17" fillId="0" borderId="10" xfId="0" applyFont="1" applyBorder="1"/>
    <xf numFmtId="0" fontId="15" fillId="2" borderId="69" xfId="0" applyFont="1" applyFill="1" applyBorder="1" applyAlignment="1">
      <alignment horizontal="center" vertical="center"/>
    </xf>
    <xf numFmtId="0" fontId="4" fillId="0" borderId="37" xfId="0" applyFont="1" applyBorder="1"/>
    <xf numFmtId="0" fontId="15" fillId="4" borderId="9" xfId="0" applyFont="1" applyFill="1" applyBorder="1" applyAlignment="1">
      <alignment horizontal="center" vertical="center" wrapText="1"/>
    </xf>
    <xf numFmtId="0" fontId="15" fillId="4" borderId="64" xfId="0" applyFont="1" applyFill="1" applyBorder="1" applyAlignment="1">
      <alignment horizontal="center" vertical="center" wrapText="1"/>
    </xf>
    <xf numFmtId="0" fontId="4" fillId="0" borderId="65" xfId="0" applyFont="1" applyBorder="1"/>
    <xf numFmtId="0" fontId="15" fillId="0" borderId="67" xfId="0" applyFont="1" applyBorder="1" applyAlignment="1">
      <alignment horizontal="center" vertical="center"/>
    </xf>
    <xf numFmtId="0" fontId="4" fillId="0" borderId="68" xfId="0" applyFont="1" applyBorder="1"/>
    <xf numFmtId="0" fontId="15" fillId="0" borderId="54" xfId="0" applyFont="1" applyBorder="1" applyAlignment="1">
      <alignment horizontal="center" vertical="center"/>
    </xf>
    <xf numFmtId="0" fontId="4" fillId="0" borderId="47" xfId="0" applyFont="1" applyBorder="1"/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594360</xdr:colOff>
      <xdr:row>0</xdr:row>
      <xdr:rowOff>9251</xdr:rowOff>
    </xdr:from>
    <xdr:to>
      <xdr:col>6</xdr:col>
      <xdr:colOff>358139</xdr:colOff>
      <xdr:row>1</xdr:row>
      <xdr:rowOff>275087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41AF040-E031-9B39-C79F-A48F21214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63608981" y="9251"/>
          <a:ext cx="1790699" cy="1271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rightToLeft="1" tabSelected="1" workbookViewId="0">
      <selection activeCell="J5" sqref="J5"/>
    </sheetView>
  </sheetViews>
  <sheetFormatPr defaultColWidth="14.42578125" defaultRowHeight="15" customHeight="1"/>
  <cols>
    <col min="1" max="1" width="1.5703125" customWidth="1"/>
    <col min="2" max="5" width="8" customWidth="1"/>
    <col min="6" max="6" width="10.5703125" customWidth="1"/>
    <col min="7" max="18" width="8" customWidth="1"/>
    <col min="19" max="19" width="8.42578125" customWidth="1"/>
    <col min="20" max="20" width="1.5703125" customWidth="1"/>
  </cols>
  <sheetData>
    <row r="1" spans="1:20" ht="79.150000000000006" customHeight="1" thickTop="1">
      <c r="A1" s="1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3"/>
    </row>
    <row r="2" spans="1:20" ht="40.15" customHeight="1" thickBot="1">
      <c r="A2" s="87" t="s">
        <v>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"/>
    </row>
    <row r="3" spans="1:20" ht="24.75" customHeight="1">
      <c r="A3" s="5"/>
      <c r="B3" s="89"/>
      <c r="C3" s="90"/>
      <c r="D3" s="91"/>
      <c r="E3" s="92" t="s">
        <v>0</v>
      </c>
      <c r="F3" s="93"/>
      <c r="G3" s="98" t="s">
        <v>33</v>
      </c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9"/>
      <c r="T3" s="4"/>
    </row>
    <row r="4" spans="1:20" ht="19.5" customHeight="1">
      <c r="A4" s="5"/>
      <c r="B4" s="6" t="s">
        <v>1</v>
      </c>
      <c r="C4" s="7" t="s">
        <v>2</v>
      </c>
      <c r="D4" s="8" t="s">
        <v>3</v>
      </c>
      <c r="E4" s="94"/>
      <c r="F4" s="95"/>
      <c r="G4" s="9" t="s">
        <v>4</v>
      </c>
      <c r="H4" s="10" t="s">
        <v>4</v>
      </c>
      <c r="I4" s="11" t="s">
        <v>4</v>
      </c>
      <c r="J4" s="12" t="s">
        <v>4</v>
      </c>
      <c r="K4" s="10" t="s">
        <v>4</v>
      </c>
      <c r="L4" s="11" t="s">
        <v>4</v>
      </c>
      <c r="M4" s="12" t="s">
        <v>4</v>
      </c>
      <c r="N4" s="10" t="s">
        <v>4</v>
      </c>
      <c r="O4" s="11" t="s">
        <v>4</v>
      </c>
      <c r="P4" s="12" t="s">
        <v>4</v>
      </c>
      <c r="Q4" s="10" t="s">
        <v>4</v>
      </c>
      <c r="R4" s="11" t="s">
        <v>5</v>
      </c>
      <c r="S4" s="100" t="s">
        <v>6</v>
      </c>
      <c r="T4" s="4"/>
    </row>
    <row r="5" spans="1:20" ht="19.5" customHeight="1">
      <c r="A5" s="5"/>
      <c r="B5" s="13">
        <v>2025</v>
      </c>
      <c r="C5" s="14">
        <v>2025</v>
      </c>
      <c r="D5" s="15" t="s">
        <v>7</v>
      </c>
      <c r="E5" s="96"/>
      <c r="F5" s="97"/>
      <c r="G5" s="16">
        <v>1</v>
      </c>
      <c r="H5" s="17">
        <v>2</v>
      </c>
      <c r="I5" s="18">
        <v>3</v>
      </c>
      <c r="J5" s="19">
        <v>4</v>
      </c>
      <c r="K5" s="17">
        <v>5</v>
      </c>
      <c r="L5" s="18">
        <v>6</v>
      </c>
      <c r="M5" s="19">
        <v>7</v>
      </c>
      <c r="N5" s="17">
        <v>8</v>
      </c>
      <c r="O5" s="18">
        <v>9</v>
      </c>
      <c r="P5" s="19">
        <v>10</v>
      </c>
      <c r="Q5" s="17">
        <v>11</v>
      </c>
      <c r="R5" s="18">
        <v>12</v>
      </c>
      <c r="S5" s="101"/>
      <c r="T5" s="4"/>
    </row>
    <row r="6" spans="1:20" ht="15" customHeight="1" thickTop="1" thickBot="1">
      <c r="A6" s="5"/>
      <c r="B6" s="20">
        <v>18000</v>
      </c>
      <c r="C6" s="21"/>
      <c r="D6" s="22" t="e">
        <f t="shared" ref="D6:D20" si="0">(C6-B6)/C6</f>
        <v>#DIV/0!</v>
      </c>
      <c r="E6" s="85" t="s">
        <v>24</v>
      </c>
      <c r="F6" s="86"/>
      <c r="G6" s="23"/>
      <c r="H6" s="23"/>
      <c r="I6" s="24"/>
      <c r="J6" s="25"/>
      <c r="K6" s="23"/>
      <c r="L6" s="24"/>
      <c r="M6" s="25"/>
      <c r="N6" s="23"/>
      <c r="O6" s="24"/>
      <c r="P6" s="25"/>
      <c r="Q6" s="23"/>
      <c r="R6" s="26">
        <v>18000</v>
      </c>
      <c r="S6" s="27">
        <f t="shared" ref="S6:S8" si="1">SUM(G6:R6)</f>
        <v>18000</v>
      </c>
      <c r="T6" s="4"/>
    </row>
    <row r="7" spans="1:20" ht="15" customHeight="1" thickTop="1" thickBot="1">
      <c r="A7" s="5"/>
      <c r="B7" s="20">
        <v>1000000</v>
      </c>
      <c r="C7" s="21"/>
      <c r="D7" s="22" t="e">
        <f t="shared" si="0"/>
        <v>#DIV/0!</v>
      </c>
      <c r="E7" s="82" t="s">
        <v>25</v>
      </c>
      <c r="F7" s="73"/>
      <c r="G7" s="23">
        <v>50000</v>
      </c>
      <c r="H7" s="23">
        <v>50000</v>
      </c>
      <c r="I7" s="24">
        <v>100000</v>
      </c>
      <c r="J7" s="25">
        <v>100000</v>
      </c>
      <c r="K7" s="23">
        <v>300000</v>
      </c>
      <c r="L7" s="24">
        <v>50000</v>
      </c>
      <c r="M7" s="25">
        <v>50000</v>
      </c>
      <c r="N7" s="23">
        <v>50000</v>
      </c>
      <c r="O7" s="24">
        <v>50000</v>
      </c>
      <c r="P7" s="25">
        <v>100000</v>
      </c>
      <c r="Q7" s="23">
        <v>50000</v>
      </c>
      <c r="R7" s="26">
        <v>50000</v>
      </c>
      <c r="S7" s="27">
        <f t="shared" si="1"/>
        <v>1000000</v>
      </c>
      <c r="T7" s="4"/>
    </row>
    <row r="8" spans="1:20" ht="15" customHeight="1" thickTop="1" thickBot="1">
      <c r="A8" s="28"/>
      <c r="B8" s="20">
        <v>500000</v>
      </c>
      <c r="C8" s="21">
        <v>0</v>
      </c>
      <c r="D8" s="22" t="e">
        <f t="shared" si="0"/>
        <v>#DIV/0!</v>
      </c>
      <c r="E8" s="82" t="s">
        <v>26</v>
      </c>
      <c r="F8" s="81"/>
      <c r="G8" s="23">
        <v>25000</v>
      </c>
      <c r="H8" s="23">
        <v>25000</v>
      </c>
      <c r="I8" s="29">
        <v>50000</v>
      </c>
      <c r="J8" s="25">
        <v>50000</v>
      </c>
      <c r="K8" s="23">
        <v>100000</v>
      </c>
      <c r="L8" s="29">
        <v>50000</v>
      </c>
      <c r="M8" s="25">
        <v>50000</v>
      </c>
      <c r="N8" s="23">
        <v>20000</v>
      </c>
      <c r="O8" s="29">
        <v>30000</v>
      </c>
      <c r="P8" s="25">
        <v>30000</v>
      </c>
      <c r="Q8" s="23">
        <v>40000</v>
      </c>
      <c r="R8" s="26">
        <v>30000</v>
      </c>
      <c r="S8" s="27">
        <f t="shared" si="1"/>
        <v>500000</v>
      </c>
      <c r="T8" s="31"/>
    </row>
    <row r="9" spans="1:20" ht="15" customHeight="1" thickTop="1" thickBot="1">
      <c r="A9" s="5"/>
      <c r="B9" s="20">
        <v>500000</v>
      </c>
      <c r="C9" s="21">
        <v>0</v>
      </c>
      <c r="D9" s="22" t="e">
        <f t="shared" si="0"/>
        <v>#DIV/0!</v>
      </c>
      <c r="E9" s="82" t="s">
        <v>27</v>
      </c>
      <c r="F9" s="73"/>
      <c r="G9" s="23"/>
      <c r="H9" s="23"/>
      <c r="I9" s="24"/>
      <c r="J9" s="25"/>
      <c r="K9" s="23"/>
      <c r="L9" s="24">
        <v>60000</v>
      </c>
      <c r="M9" s="25">
        <v>200000</v>
      </c>
      <c r="N9" s="23">
        <v>100000</v>
      </c>
      <c r="O9" s="24">
        <v>120000</v>
      </c>
      <c r="P9" s="25">
        <v>20000</v>
      </c>
      <c r="Q9" s="23"/>
      <c r="R9" s="26"/>
      <c r="S9" s="27">
        <f t="shared" ref="S9:S20" si="2">SUM(G9:R9)</f>
        <v>500000</v>
      </c>
      <c r="T9" s="4"/>
    </row>
    <row r="10" spans="1:20" ht="15" customHeight="1" thickTop="1" thickBot="1">
      <c r="A10" s="5"/>
      <c r="B10" s="20">
        <v>1000000</v>
      </c>
      <c r="C10" s="21">
        <v>0</v>
      </c>
      <c r="D10" s="22" t="e">
        <f t="shared" si="0"/>
        <v>#DIV/0!</v>
      </c>
      <c r="E10" s="82" t="s">
        <v>29</v>
      </c>
      <c r="F10" s="73"/>
      <c r="G10" s="23"/>
      <c r="H10" s="23"/>
      <c r="I10" s="24">
        <v>300000</v>
      </c>
      <c r="J10" s="25"/>
      <c r="K10" s="23">
        <v>200000</v>
      </c>
      <c r="L10" s="24"/>
      <c r="M10" s="25">
        <v>200000</v>
      </c>
      <c r="N10" s="23"/>
      <c r="O10" s="24"/>
      <c r="P10" s="25"/>
      <c r="Q10" s="23">
        <v>300000</v>
      </c>
      <c r="R10" s="26"/>
      <c r="S10" s="27">
        <f t="shared" si="2"/>
        <v>1000000</v>
      </c>
      <c r="T10" s="4"/>
    </row>
    <row r="11" spans="1:20" ht="15" customHeight="1" thickTop="1" thickBot="1">
      <c r="A11" s="5"/>
      <c r="B11" s="20">
        <v>500000</v>
      </c>
      <c r="C11" s="21">
        <v>0</v>
      </c>
      <c r="D11" s="22" t="e">
        <f t="shared" si="0"/>
        <v>#DIV/0!</v>
      </c>
      <c r="E11" s="82" t="s">
        <v>30</v>
      </c>
      <c r="F11" s="73"/>
      <c r="G11" s="23">
        <v>125000</v>
      </c>
      <c r="H11" s="23"/>
      <c r="I11" s="24"/>
      <c r="J11" s="25">
        <v>125000</v>
      </c>
      <c r="K11" s="23"/>
      <c r="L11" s="24"/>
      <c r="M11" s="25">
        <v>125000</v>
      </c>
      <c r="N11" s="23"/>
      <c r="O11" s="24"/>
      <c r="P11" s="25">
        <v>125000</v>
      </c>
      <c r="Q11" s="23"/>
      <c r="R11" s="26"/>
      <c r="S11" s="27">
        <f t="shared" si="2"/>
        <v>500000</v>
      </c>
      <c r="T11" s="4"/>
    </row>
    <row r="12" spans="1:20" ht="15" customHeight="1" thickTop="1" thickBot="1">
      <c r="A12" s="5"/>
      <c r="B12" s="20">
        <f t="shared" ref="B12:B20" si="3">S12</f>
        <v>0</v>
      </c>
      <c r="C12" s="21">
        <v>0</v>
      </c>
      <c r="D12" s="22" t="e">
        <f t="shared" si="0"/>
        <v>#DIV/0!</v>
      </c>
      <c r="E12" s="82"/>
      <c r="F12" s="73"/>
      <c r="G12" s="23"/>
      <c r="H12" s="23"/>
      <c r="I12" s="24"/>
      <c r="J12" s="25"/>
      <c r="K12" s="23"/>
      <c r="L12" s="24"/>
      <c r="M12" s="25"/>
      <c r="N12" s="23"/>
      <c r="O12" s="24"/>
      <c r="P12" s="25"/>
      <c r="Q12" s="23"/>
      <c r="R12" s="26"/>
      <c r="S12" s="27">
        <f t="shared" si="2"/>
        <v>0</v>
      </c>
      <c r="T12" s="4"/>
    </row>
    <row r="13" spans="1:20" ht="15" customHeight="1" thickTop="1" thickBot="1">
      <c r="A13" s="5"/>
      <c r="B13" s="20">
        <f t="shared" si="3"/>
        <v>0</v>
      </c>
      <c r="C13" s="21">
        <v>0</v>
      </c>
      <c r="D13" s="22" t="e">
        <f t="shared" si="0"/>
        <v>#DIV/0!</v>
      </c>
      <c r="E13" s="82"/>
      <c r="F13" s="73"/>
      <c r="G13" s="23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6"/>
      <c r="S13" s="27">
        <f t="shared" si="2"/>
        <v>0</v>
      </c>
      <c r="T13" s="4"/>
    </row>
    <row r="14" spans="1:20" ht="15" customHeight="1" thickTop="1" thickBot="1">
      <c r="A14" s="5"/>
      <c r="B14" s="20">
        <f t="shared" si="3"/>
        <v>0</v>
      </c>
      <c r="C14" s="21">
        <v>0</v>
      </c>
      <c r="D14" s="22" t="e">
        <f t="shared" si="0"/>
        <v>#DIV/0!</v>
      </c>
      <c r="E14" s="82"/>
      <c r="F14" s="73"/>
      <c r="G14" s="23"/>
      <c r="H14" s="23"/>
      <c r="I14" s="24"/>
      <c r="J14" s="25"/>
      <c r="K14" s="23"/>
      <c r="L14" s="24"/>
      <c r="M14" s="25"/>
      <c r="N14" s="23"/>
      <c r="O14" s="24"/>
      <c r="P14" s="25"/>
      <c r="Q14" s="23"/>
      <c r="R14" s="26"/>
      <c r="S14" s="27">
        <f t="shared" si="2"/>
        <v>0</v>
      </c>
      <c r="T14" s="4"/>
    </row>
    <row r="15" spans="1:20" ht="15" customHeight="1" thickTop="1" thickBot="1">
      <c r="A15" s="5"/>
      <c r="B15" s="20">
        <f t="shared" si="3"/>
        <v>0</v>
      </c>
      <c r="C15" s="21">
        <v>0</v>
      </c>
      <c r="D15" s="22" t="e">
        <f t="shared" si="0"/>
        <v>#DIV/0!</v>
      </c>
      <c r="E15" s="83"/>
      <c r="F15" s="74"/>
      <c r="G15" s="23"/>
      <c r="H15" s="23"/>
      <c r="I15" s="24"/>
      <c r="J15" s="25"/>
      <c r="K15" s="23"/>
      <c r="L15" s="24"/>
      <c r="M15" s="25"/>
      <c r="N15" s="23"/>
      <c r="O15" s="24"/>
      <c r="P15" s="25"/>
      <c r="Q15" s="23"/>
      <c r="R15" s="26"/>
      <c r="S15" s="27">
        <f t="shared" si="2"/>
        <v>0</v>
      </c>
      <c r="T15" s="4"/>
    </row>
    <row r="16" spans="1:20" ht="15" customHeight="1" thickTop="1" thickBot="1">
      <c r="A16" s="5"/>
      <c r="B16" s="20">
        <f t="shared" si="3"/>
        <v>0</v>
      </c>
      <c r="C16" s="21">
        <v>0</v>
      </c>
      <c r="D16" s="22" t="e">
        <f t="shared" si="0"/>
        <v>#DIV/0!</v>
      </c>
      <c r="E16" s="83"/>
      <c r="F16" s="74"/>
      <c r="G16" s="23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6"/>
      <c r="S16" s="27">
        <f t="shared" si="2"/>
        <v>0</v>
      </c>
      <c r="T16" s="4"/>
    </row>
    <row r="17" spans="1:20" ht="15" customHeight="1" thickTop="1" thickBot="1">
      <c r="A17" s="28"/>
      <c r="B17" s="20">
        <f t="shared" si="3"/>
        <v>0</v>
      </c>
      <c r="C17" s="21">
        <v>0</v>
      </c>
      <c r="D17" s="22" t="e">
        <f t="shared" si="0"/>
        <v>#DIV/0!</v>
      </c>
      <c r="E17" s="83"/>
      <c r="F17" s="81"/>
      <c r="G17" s="23"/>
      <c r="H17" s="23"/>
      <c r="I17" s="29"/>
      <c r="J17" s="25"/>
      <c r="K17" s="23"/>
      <c r="L17" s="29"/>
      <c r="M17" s="25"/>
      <c r="N17" s="23"/>
      <c r="O17" s="29"/>
      <c r="P17" s="25"/>
      <c r="Q17" s="23"/>
      <c r="R17" s="26"/>
      <c r="S17" s="30">
        <f t="shared" si="2"/>
        <v>0</v>
      </c>
      <c r="T17" s="31"/>
    </row>
    <row r="18" spans="1:20" ht="15" customHeight="1" thickTop="1" thickBot="1">
      <c r="A18" s="28"/>
      <c r="B18" s="20">
        <f t="shared" si="3"/>
        <v>0</v>
      </c>
      <c r="C18" s="21">
        <v>0</v>
      </c>
      <c r="D18" s="22" t="e">
        <f t="shared" si="0"/>
        <v>#DIV/0!</v>
      </c>
      <c r="E18" s="80"/>
      <c r="F18" s="81"/>
      <c r="G18" s="23"/>
      <c r="H18" s="23"/>
      <c r="I18" s="29"/>
      <c r="J18" s="25"/>
      <c r="K18" s="23"/>
      <c r="L18" s="29"/>
      <c r="M18" s="25"/>
      <c r="N18" s="23"/>
      <c r="O18" s="29"/>
      <c r="P18" s="25"/>
      <c r="Q18" s="23"/>
      <c r="R18" s="26"/>
      <c r="S18" s="30">
        <f t="shared" si="2"/>
        <v>0</v>
      </c>
      <c r="T18" s="31"/>
    </row>
    <row r="19" spans="1:20" ht="15" customHeight="1" thickTop="1" thickBot="1">
      <c r="A19" s="28"/>
      <c r="B19" s="20">
        <f t="shared" si="3"/>
        <v>0</v>
      </c>
      <c r="C19" s="21">
        <v>0</v>
      </c>
      <c r="D19" s="22" t="e">
        <f t="shared" si="0"/>
        <v>#DIV/0!</v>
      </c>
      <c r="E19" s="80"/>
      <c r="F19" s="81"/>
      <c r="G19" s="23"/>
      <c r="H19" s="23"/>
      <c r="I19" s="29"/>
      <c r="J19" s="25"/>
      <c r="K19" s="23"/>
      <c r="L19" s="29"/>
      <c r="M19" s="25"/>
      <c r="N19" s="23"/>
      <c r="O19" s="29"/>
      <c r="P19" s="25"/>
      <c r="Q19" s="23"/>
      <c r="R19" s="26"/>
      <c r="S19" s="30">
        <f t="shared" si="2"/>
        <v>0</v>
      </c>
      <c r="T19" s="31"/>
    </row>
    <row r="20" spans="1:20" ht="15" customHeight="1" thickTop="1">
      <c r="A20" s="5"/>
      <c r="B20" s="20">
        <f t="shared" si="3"/>
        <v>0</v>
      </c>
      <c r="C20" s="21">
        <v>0</v>
      </c>
      <c r="D20" s="22" t="e">
        <f t="shared" si="0"/>
        <v>#DIV/0!</v>
      </c>
      <c r="E20" s="68"/>
      <c r="F20" s="69"/>
      <c r="G20" s="32"/>
      <c r="H20" s="32"/>
      <c r="I20" s="33"/>
      <c r="J20" s="25"/>
      <c r="K20" s="32"/>
      <c r="L20" s="33"/>
      <c r="M20" s="25"/>
      <c r="N20" s="32"/>
      <c r="O20" s="33"/>
      <c r="P20" s="25"/>
      <c r="Q20" s="32"/>
      <c r="R20" s="26"/>
      <c r="S20" s="34">
        <f t="shared" si="2"/>
        <v>0</v>
      </c>
      <c r="T20" s="4"/>
    </row>
    <row r="21" spans="1:20" ht="24.75" customHeight="1" thickBot="1">
      <c r="A21" s="5"/>
      <c r="B21" s="35">
        <f t="shared" ref="B21:C21" si="4">SUM(B6:B20)</f>
        <v>3518000</v>
      </c>
      <c r="C21" s="35">
        <f t="shared" si="4"/>
        <v>0</v>
      </c>
      <c r="D21" s="36"/>
      <c r="E21" s="70" t="s">
        <v>8</v>
      </c>
      <c r="F21" s="71"/>
      <c r="G21" s="35">
        <f t="shared" ref="G21:S21" si="5">SUM(G6:G20)</f>
        <v>200000</v>
      </c>
      <c r="H21" s="35">
        <f t="shared" si="5"/>
        <v>75000</v>
      </c>
      <c r="I21" s="35">
        <f t="shared" si="5"/>
        <v>450000</v>
      </c>
      <c r="J21" s="35">
        <f t="shared" si="5"/>
        <v>275000</v>
      </c>
      <c r="K21" s="35">
        <f t="shared" si="5"/>
        <v>600000</v>
      </c>
      <c r="L21" s="35">
        <f t="shared" si="5"/>
        <v>160000</v>
      </c>
      <c r="M21" s="35">
        <f t="shared" si="5"/>
        <v>625000</v>
      </c>
      <c r="N21" s="35">
        <f t="shared" si="5"/>
        <v>170000</v>
      </c>
      <c r="O21" s="35">
        <f t="shared" si="5"/>
        <v>200000</v>
      </c>
      <c r="P21" s="35">
        <f t="shared" si="5"/>
        <v>275000</v>
      </c>
      <c r="Q21" s="35">
        <f t="shared" si="5"/>
        <v>390000</v>
      </c>
      <c r="R21" s="37">
        <f t="shared" si="5"/>
        <v>98000</v>
      </c>
      <c r="S21" s="38">
        <f t="shared" si="5"/>
        <v>3518000</v>
      </c>
      <c r="T21" s="4"/>
    </row>
    <row r="22" spans="1:20" ht="12.75" customHeight="1" thickTop="1">
      <c r="A22" s="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"/>
    </row>
    <row r="23" spans="1:20" ht="19.5" customHeight="1">
      <c r="A23" s="5"/>
      <c r="B23" s="39"/>
      <c r="C23" s="39"/>
      <c r="D23" s="72"/>
      <c r="E23" s="73"/>
      <c r="F23" s="73"/>
      <c r="G23" s="73"/>
      <c r="H23" s="74"/>
      <c r="I23" s="75"/>
      <c r="J23" s="73"/>
      <c r="K23" s="73"/>
      <c r="L23" s="74"/>
      <c r="M23" s="75"/>
      <c r="N23" s="73"/>
      <c r="O23" s="74"/>
      <c r="P23" s="39"/>
      <c r="Q23" s="39"/>
      <c r="R23" s="39"/>
      <c r="S23" s="39"/>
      <c r="T23" s="4"/>
    </row>
    <row r="24" spans="1:20" ht="19.5" customHeight="1">
      <c r="A24" s="5"/>
      <c r="B24" s="39"/>
      <c r="C24" s="39"/>
      <c r="D24" s="76"/>
      <c r="E24" s="73"/>
      <c r="F24" s="73"/>
      <c r="G24" s="73"/>
      <c r="H24" s="74"/>
      <c r="I24" s="77"/>
      <c r="J24" s="73"/>
      <c r="K24" s="73"/>
      <c r="L24" s="74"/>
      <c r="M24" s="75"/>
      <c r="N24" s="73"/>
      <c r="O24" s="74"/>
      <c r="P24" s="39"/>
      <c r="Q24" s="39"/>
      <c r="R24" s="39"/>
      <c r="S24" s="39"/>
      <c r="T24" s="4"/>
    </row>
    <row r="25" spans="1:20" ht="19.5" customHeight="1">
      <c r="A25" s="5"/>
      <c r="B25" s="39"/>
      <c r="C25" s="39"/>
      <c r="D25" s="76"/>
      <c r="E25" s="73"/>
      <c r="F25" s="73"/>
      <c r="G25" s="73"/>
      <c r="H25" s="74"/>
      <c r="I25" s="76"/>
      <c r="J25" s="73"/>
      <c r="K25" s="73"/>
      <c r="L25" s="74"/>
      <c r="M25" s="78"/>
      <c r="N25" s="79"/>
      <c r="O25" s="79"/>
      <c r="P25" s="39"/>
      <c r="Q25" s="39"/>
      <c r="R25" s="39"/>
      <c r="S25" s="39"/>
      <c r="T25" s="4"/>
    </row>
    <row r="26" spans="1:20" ht="12.7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</row>
    <row r="27" spans="1:20" ht="12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2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2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2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</row>
    <row r="91" spans="1:20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</row>
    <row r="93" spans="1:20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</row>
    <row r="94" spans="1:20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</row>
    <row r="95" spans="1:20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</row>
    <row r="96" spans="1:20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</row>
    <row r="98" spans="1:20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</row>
    <row r="99" spans="1:20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</row>
    <row r="100" spans="1:2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</row>
  </sheetData>
  <mergeCells count="31">
    <mergeCell ref="B1:S1"/>
    <mergeCell ref="E6:F6"/>
    <mergeCell ref="E11:F11"/>
    <mergeCell ref="A2:S2"/>
    <mergeCell ref="B3:D3"/>
    <mergeCell ref="E3:F5"/>
    <mergeCell ref="G3:S3"/>
    <mergeCell ref="S4:S5"/>
    <mergeCell ref="E18:F18"/>
    <mergeCell ref="E19:F19"/>
    <mergeCell ref="E7:F7"/>
    <mergeCell ref="E8:F8"/>
    <mergeCell ref="E9:F9"/>
    <mergeCell ref="E10:F10"/>
    <mergeCell ref="E12:F12"/>
    <mergeCell ref="E13:F13"/>
    <mergeCell ref="E14:F14"/>
    <mergeCell ref="E15:F15"/>
    <mergeCell ref="E16:F16"/>
    <mergeCell ref="E17:F17"/>
    <mergeCell ref="M24:O24"/>
    <mergeCell ref="D25:H25"/>
    <mergeCell ref="I25:L25"/>
    <mergeCell ref="M25:O25"/>
    <mergeCell ref="M23:O23"/>
    <mergeCell ref="E20:F20"/>
    <mergeCell ref="E21:F21"/>
    <mergeCell ref="D23:H23"/>
    <mergeCell ref="I23:L23"/>
    <mergeCell ref="D24:H24"/>
    <mergeCell ref="I24:L24"/>
  </mergeCells>
  <printOptions horizontalCentered="1"/>
  <pageMargins left="0.19685039370078741" right="0.19685039370078741" top="0.19685039370078741" bottom="0.15748031496062992" header="0" footer="0"/>
  <pageSetup paperSize="9" scale="8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rightToLeft="1" workbookViewId="0">
      <selection activeCell="M8" sqref="M8"/>
    </sheetView>
  </sheetViews>
  <sheetFormatPr defaultColWidth="14.42578125" defaultRowHeight="15" customHeight="1"/>
  <cols>
    <col min="1" max="1" width="1.5703125" customWidth="1"/>
    <col min="2" max="18" width="8" customWidth="1"/>
    <col min="19" max="19" width="8.42578125" customWidth="1"/>
    <col min="20" max="20" width="1.5703125" customWidth="1"/>
  </cols>
  <sheetData>
    <row r="1" spans="1:20" ht="67.900000000000006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4.75" customHeight="1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"/>
    </row>
    <row r="3" spans="1:20" ht="24.75" customHeight="1">
      <c r="A3" s="5"/>
      <c r="B3" s="89" t="s">
        <v>35</v>
      </c>
      <c r="C3" s="90"/>
      <c r="D3" s="91"/>
      <c r="E3" s="92" t="s">
        <v>0</v>
      </c>
      <c r="F3" s="93"/>
      <c r="G3" s="98" t="s">
        <v>33</v>
      </c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9"/>
      <c r="T3" s="4"/>
    </row>
    <row r="4" spans="1:20" ht="19.5" customHeight="1">
      <c r="A4" s="5"/>
      <c r="B4" s="6" t="s">
        <v>1</v>
      </c>
      <c r="C4" s="7" t="s">
        <v>2</v>
      </c>
      <c r="D4" s="8" t="s">
        <v>3</v>
      </c>
      <c r="E4" s="94"/>
      <c r="F4" s="95"/>
      <c r="G4" s="9" t="s">
        <v>4</v>
      </c>
      <c r="H4" s="10" t="s">
        <v>4</v>
      </c>
      <c r="I4" s="11" t="s">
        <v>4</v>
      </c>
      <c r="J4" s="12" t="s">
        <v>4</v>
      </c>
      <c r="K4" s="10" t="s">
        <v>4</v>
      </c>
      <c r="L4" s="11" t="s">
        <v>4</v>
      </c>
      <c r="M4" s="12" t="s">
        <v>4</v>
      </c>
      <c r="N4" s="10" t="s">
        <v>4</v>
      </c>
      <c r="O4" s="11" t="s">
        <v>4</v>
      </c>
      <c r="P4" s="12" t="s">
        <v>4</v>
      </c>
      <c r="Q4" s="10" t="s">
        <v>4</v>
      </c>
      <c r="R4" s="11" t="s">
        <v>5</v>
      </c>
      <c r="S4" s="100" t="s">
        <v>6</v>
      </c>
      <c r="T4" s="4"/>
    </row>
    <row r="5" spans="1:20" ht="19.5" customHeight="1">
      <c r="A5" s="5"/>
      <c r="B5" s="13">
        <v>2025</v>
      </c>
      <c r="C5" s="14">
        <v>2025</v>
      </c>
      <c r="D5" s="15" t="s">
        <v>7</v>
      </c>
      <c r="E5" s="96"/>
      <c r="F5" s="97"/>
      <c r="G5" s="16">
        <v>1</v>
      </c>
      <c r="H5" s="17">
        <v>2</v>
      </c>
      <c r="I5" s="18">
        <v>3</v>
      </c>
      <c r="J5" s="19">
        <v>4</v>
      </c>
      <c r="K5" s="17">
        <v>5</v>
      </c>
      <c r="L5" s="18">
        <v>6</v>
      </c>
      <c r="M5" s="19">
        <v>7</v>
      </c>
      <c r="N5" s="17">
        <v>8</v>
      </c>
      <c r="O5" s="18">
        <v>9</v>
      </c>
      <c r="P5" s="19">
        <v>10</v>
      </c>
      <c r="Q5" s="17">
        <v>11</v>
      </c>
      <c r="R5" s="18">
        <v>12</v>
      </c>
      <c r="S5" s="101"/>
      <c r="T5" s="4"/>
    </row>
    <row r="6" spans="1:20" ht="15" customHeight="1">
      <c r="A6" s="5"/>
      <c r="B6" s="20">
        <v>1000000</v>
      </c>
      <c r="C6" s="21"/>
      <c r="D6" s="22" t="e">
        <f t="shared" ref="D6:D20" si="0">(C6-B6)/C6</f>
        <v>#DIV/0!</v>
      </c>
      <c r="E6" s="85" t="s">
        <v>25</v>
      </c>
      <c r="F6" s="86"/>
      <c r="G6" s="23">
        <v>50000</v>
      </c>
      <c r="H6" s="23">
        <v>50000</v>
      </c>
      <c r="I6" s="24">
        <v>100000</v>
      </c>
      <c r="J6" s="25">
        <v>100000</v>
      </c>
      <c r="K6" s="23">
        <v>300000</v>
      </c>
      <c r="L6" s="24">
        <v>50000</v>
      </c>
      <c r="M6" s="25">
        <v>50000</v>
      </c>
      <c r="N6" s="23">
        <v>50000</v>
      </c>
      <c r="O6" s="24">
        <v>50000</v>
      </c>
      <c r="P6" s="25">
        <v>100000</v>
      </c>
      <c r="Q6" s="23">
        <v>50000</v>
      </c>
      <c r="R6" s="26">
        <v>50000</v>
      </c>
      <c r="S6" s="43">
        <f t="shared" ref="S6:S20" si="1">SUM(G6:R6)</f>
        <v>1000000</v>
      </c>
      <c r="T6" s="4"/>
    </row>
    <row r="7" spans="1:20" ht="15" customHeight="1">
      <c r="A7" s="5"/>
      <c r="B7" s="20">
        <v>500000</v>
      </c>
      <c r="C7" s="21"/>
      <c r="D7" s="22" t="e">
        <f t="shared" si="0"/>
        <v>#DIV/0!</v>
      </c>
      <c r="E7" s="82" t="s">
        <v>31</v>
      </c>
      <c r="F7" s="73"/>
      <c r="G7" s="23">
        <v>25000</v>
      </c>
      <c r="H7" s="23">
        <v>25000</v>
      </c>
      <c r="I7" s="29">
        <v>50000</v>
      </c>
      <c r="J7" s="25">
        <v>50000</v>
      </c>
      <c r="K7" s="23">
        <v>100000</v>
      </c>
      <c r="L7" s="29">
        <v>50000</v>
      </c>
      <c r="M7" s="25">
        <v>50000</v>
      </c>
      <c r="N7" s="23">
        <v>20000</v>
      </c>
      <c r="O7" s="29">
        <v>30000</v>
      </c>
      <c r="P7" s="25">
        <v>30000</v>
      </c>
      <c r="Q7" s="23">
        <v>40000</v>
      </c>
      <c r="R7" s="26">
        <v>30000</v>
      </c>
      <c r="S7" s="44">
        <f t="shared" si="1"/>
        <v>500000</v>
      </c>
      <c r="T7" s="4"/>
    </row>
    <row r="8" spans="1:20" ht="15" customHeight="1">
      <c r="A8" s="28"/>
      <c r="B8" s="20">
        <v>500000</v>
      </c>
      <c r="C8" s="21"/>
      <c r="D8" s="22" t="e">
        <f t="shared" si="0"/>
        <v>#DIV/0!</v>
      </c>
      <c r="E8" s="82" t="s">
        <v>27</v>
      </c>
      <c r="F8" s="81"/>
      <c r="G8" s="23"/>
      <c r="H8" s="23"/>
      <c r="I8" s="24"/>
      <c r="J8" s="25"/>
      <c r="K8" s="23"/>
      <c r="L8" s="24">
        <v>60000</v>
      </c>
      <c r="M8" s="25">
        <v>200000</v>
      </c>
      <c r="N8" s="23">
        <v>100000</v>
      </c>
      <c r="O8" s="24">
        <v>120000</v>
      </c>
      <c r="P8" s="25">
        <v>20000</v>
      </c>
      <c r="Q8" s="23"/>
      <c r="R8" s="26"/>
      <c r="S8" s="44">
        <f t="shared" si="1"/>
        <v>500000</v>
      </c>
      <c r="T8" s="31"/>
    </row>
    <row r="9" spans="1:20" ht="15" customHeight="1">
      <c r="A9" s="5"/>
      <c r="B9" s="20">
        <v>1000000</v>
      </c>
      <c r="C9" s="21"/>
      <c r="D9" s="22" t="e">
        <f t="shared" si="0"/>
        <v>#DIV/0!</v>
      </c>
      <c r="E9" s="82" t="s">
        <v>28</v>
      </c>
      <c r="F9" s="73"/>
      <c r="G9" s="23"/>
      <c r="H9" s="23"/>
      <c r="I9" s="24">
        <v>300000</v>
      </c>
      <c r="J9" s="25"/>
      <c r="K9" s="23">
        <v>200000</v>
      </c>
      <c r="L9" s="24"/>
      <c r="M9" s="25">
        <v>200000</v>
      </c>
      <c r="N9" s="23"/>
      <c r="O9" s="24"/>
      <c r="P9" s="25"/>
      <c r="Q9" s="23">
        <v>300000</v>
      </c>
      <c r="R9" s="26"/>
      <c r="S9" s="44">
        <f t="shared" si="1"/>
        <v>1000000</v>
      </c>
      <c r="T9" s="4"/>
    </row>
    <row r="10" spans="1:20" ht="15" customHeight="1">
      <c r="A10" s="5"/>
      <c r="B10" s="20"/>
      <c r="C10" s="21"/>
      <c r="D10" s="22" t="e">
        <f t="shared" si="0"/>
        <v>#DIV/0!</v>
      </c>
      <c r="E10" s="82"/>
      <c r="F10" s="73"/>
      <c r="G10" s="23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44">
        <f t="shared" si="1"/>
        <v>0</v>
      </c>
      <c r="T10" s="4"/>
    </row>
    <row r="11" spans="1:20" ht="15" customHeight="1">
      <c r="A11" s="5"/>
      <c r="B11" s="20"/>
      <c r="C11" s="21"/>
      <c r="D11" s="22" t="e">
        <f t="shared" si="0"/>
        <v>#DIV/0!</v>
      </c>
      <c r="E11" s="82"/>
      <c r="F11" s="73"/>
      <c r="G11" s="23"/>
      <c r="H11" s="23"/>
      <c r="I11" s="24"/>
      <c r="J11" s="25"/>
      <c r="K11" s="23"/>
      <c r="L11" s="24"/>
      <c r="M11" s="25"/>
      <c r="N11" s="23"/>
      <c r="O11" s="24"/>
      <c r="P11" s="25"/>
      <c r="Q11" s="23"/>
      <c r="R11" s="24"/>
      <c r="S11" s="44">
        <f t="shared" si="1"/>
        <v>0</v>
      </c>
      <c r="T11" s="4"/>
    </row>
    <row r="12" spans="1:20" ht="15" customHeight="1">
      <c r="A12" s="5"/>
      <c r="B12" s="20"/>
      <c r="C12" s="21"/>
      <c r="D12" s="22" t="e">
        <f t="shared" si="0"/>
        <v>#DIV/0!</v>
      </c>
      <c r="E12" s="82"/>
      <c r="F12" s="73"/>
      <c r="G12" s="23"/>
      <c r="H12" s="23"/>
      <c r="I12" s="24"/>
      <c r="J12" s="25"/>
      <c r="K12" s="23"/>
      <c r="L12" s="24"/>
      <c r="M12" s="25"/>
      <c r="N12" s="23"/>
      <c r="O12" s="24"/>
      <c r="P12" s="25"/>
      <c r="Q12" s="23"/>
      <c r="R12" s="24"/>
      <c r="S12" s="44">
        <f t="shared" si="1"/>
        <v>0</v>
      </c>
      <c r="T12" s="4"/>
    </row>
    <row r="13" spans="1:20" ht="15" customHeight="1">
      <c r="A13" s="5"/>
      <c r="B13" s="20"/>
      <c r="C13" s="21"/>
      <c r="D13" s="22" t="e">
        <f t="shared" si="0"/>
        <v>#DIV/0!</v>
      </c>
      <c r="E13" s="82"/>
      <c r="F13" s="73"/>
      <c r="G13" s="23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44">
        <f t="shared" si="1"/>
        <v>0</v>
      </c>
      <c r="T13" s="4"/>
    </row>
    <row r="14" spans="1:20" ht="15" customHeight="1">
      <c r="A14" s="5"/>
      <c r="B14" s="20"/>
      <c r="C14" s="21"/>
      <c r="D14" s="22" t="e">
        <f t="shared" si="0"/>
        <v>#DIV/0!</v>
      </c>
      <c r="E14" s="82"/>
      <c r="F14" s="73"/>
      <c r="G14" s="23"/>
      <c r="H14" s="23"/>
      <c r="I14" s="24"/>
      <c r="J14" s="25"/>
      <c r="K14" s="23"/>
      <c r="L14" s="24"/>
      <c r="M14" s="25"/>
      <c r="N14" s="23"/>
      <c r="O14" s="24"/>
      <c r="P14" s="25"/>
      <c r="Q14" s="23"/>
      <c r="R14" s="24"/>
      <c r="S14" s="44">
        <f t="shared" si="1"/>
        <v>0</v>
      </c>
      <c r="T14" s="4"/>
    </row>
    <row r="15" spans="1:20" ht="15" customHeight="1">
      <c r="A15" s="5"/>
      <c r="B15" s="20"/>
      <c r="C15" s="21"/>
      <c r="D15" s="22" t="e">
        <f t="shared" si="0"/>
        <v>#DIV/0!</v>
      </c>
      <c r="E15" s="83"/>
      <c r="F15" s="74"/>
      <c r="G15" s="23"/>
      <c r="H15" s="23"/>
      <c r="I15" s="24"/>
      <c r="J15" s="25"/>
      <c r="K15" s="23"/>
      <c r="L15" s="24"/>
      <c r="M15" s="25"/>
      <c r="N15" s="23"/>
      <c r="O15" s="24"/>
      <c r="P15" s="25"/>
      <c r="Q15" s="23"/>
      <c r="R15" s="24"/>
      <c r="S15" s="44">
        <f t="shared" si="1"/>
        <v>0</v>
      </c>
      <c r="T15" s="4"/>
    </row>
    <row r="16" spans="1:20" ht="15" customHeight="1">
      <c r="A16" s="5"/>
      <c r="B16" s="20"/>
      <c r="C16" s="21"/>
      <c r="D16" s="22" t="e">
        <f t="shared" si="0"/>
        <v>#DIV/0!</v>
      </c>
      <c r="E16" s="83"/>
      <c r="F16" s="74"/>
      <c r="G16" s="23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44">
        <f t="shared" si="1"/>
        <v>0</v>
      </c>
      <c r="T16" s="4"/>
    </row>
    <row r="17" spans="1:20" ht="15" customHeight="1">
      <c r="A17" s="28"/>
      <c r="B17" s="20"/>
      <c r="C17" s="21"/>
      <c r="D17" s="22" t="e">
        <f t="shared" si="0"/>
        <v>#DIV/0!</v>
      </c>
      <c r="E17" s="83"/>
      <c r="F17" s="81"/>
      <c r="G17" s="23"/>
      <c r="H17" s="23"/>
      <c r="I17" s="29"/>
      <c r="J17" s="25"/>
      <c r="K17" s="23"/>
      <c r="L17" s="29"/>
      <c r="M17" s="25"/>
      <c r="N17" s="23"/>
      <c r="O17" s="29"/>
      <c r="P17" s="25"/>
      <c r="Q17" s="23"/>
      <c r="R17" s="29"/>
      <c r="S17" s="44">
        <f t="shared" si="1"/>
        <v>0</v>
      </c>
      <c r="T17" s="31"/>
    </row>
    <row r="18" spans="1:20" ht="15" customHeight="1">
      <c r="A18" s="28"/>
      <c r="B18" s="20"/>
      <c r="C18" s="21"/>
      <c r="D18" s="22" t="e">
        <f t="shared" si="0"/>
        <v>#DIV/0!</v>
      </c>
      <c r="E18" s="80"/>
      <c r="F18" s="81"/>
      <c r="G18" s="23"/>
      <c r="H18" s="23"/>
      <c r="I18" s="29"/>
      <c r="J18" s="25"/>
      <c r="K18" s="23"/>
      <c r="L18" s="29"/>
      <c r="M18" s="25"/>
      <c r="N18" s="23"/>
      <c r="O18" s="29"/>
      <c r="P18" s="25"/>
      <c r="Q18" s="23"/>
      <c r="R18" s="29"/>
      <c r="S18" s="44">
        <f t="shared" si="1"/>
        <v>0</v>
      </c>
      <c r="T18" s="31"/>
    </row>
    <row r="19" spans="1:20" ht="15" customHeight="1">
      <c r="A19" s="28"/>
      <c r="B19" s="20"/>
      <c r="C19" s="21"/>
      <c r="D19" s="22" t="e">
        <f t="shared" si="0"/>
        <v>#DIV/0!</v>
      </c>
      <c r="E19" s="80"/>
      <c r="F19" s="81"/>
      <c r="G19" s="23"/>
      <c r="H19" s="23"/>
      <c r="I19" s="29"/>
      <c r="J19" s="25"/>
      <c r="K19" s="23"/>
      <c r="L19" s="29"/>
      <c r="M19" s="25"/>
      <c r="N19" s="23"/>
      <c r="O19" s="29"/>
      <c r="P19" s="25"/>
      <c r="Q19" s="23"/>
      <c r="R19" s="29"/>
      <c r="S19" s="44">
        <f t="shared" si="1"/>
        <v>0</v>
      </c>
      <c r="T19" s="31"/>
    </row>
    <row r="20" spans="1:20" ht="15" customHeight="1">
      <c r="A20" s="5"/>
      <c r="B20" s="20"/>
      <c r="C20" s="21"/>
      <c r="D20" s="22" t="e">
        <f t="shared" si="0"/>
        <v>#DIV/0!</v>
      </c>
      <c r="E20" s="68"/>
      <c r="F20" s="69"/>
      <c r="G20" s="32"/>
      <c r="H20" s="32"/>
      <c r="I20" s="33"/>
      <c r="J20" s="25"/>
      <c r="K20" s="32"/>
      <c r="L20" s="33"/>
      <c r="M20" s="25"/>
      <c r="N20" s="32"/>
      <c r="O20" s="33"/>
      <c r="P20" s="25"/>
      <c r="Q20" s="32"/>
      <c r="R20" s="33"/>
      <c r="S20" s="45">
        <f t="shared" si="1"/>
        <v>0</v>
      </c>
      <c r="T20" s="4"/>
    </row>
    <row r="21" spans="1:20" ht="24.75" customHeight="1">
      <c r="A21" s="5"/>
      <c r="B21" s="35">
        <f t="shared" ref="B21:C21" si="2">SUM(B6:B20)</f>
        <v>3000000</v>
      </c>
      <c r="C21" s="35">
        <f t="shared" si="2"/>
        <v>0</v>
      </c>
      <c r="D21" s="36"/>
      <c r="E21" s="70" t="s">
        <v>8</v>
      </c>
      <c r="F21" s="71"/>
      <c r="G21" s="35">
        <f t="shared" ref="G21:S21" si="3">SUM(G6:G20)</f>
        <v>75000</v>
      </c>
      <c r="H21" s="35">
        <f t="shared" si="3"/>
        <v>75000</v>
      </c>
      <c r="I21" s="35">
        <f t="shared" si="3"/>
        <v>450000</v>
      </c>
      <c r="J21" s="35">
        <f t="shared" si="3"/>
        <v>150000</v>
      </c>
      <c r="K21" s="35">
        <f t="shared" si="3"/>
        <v>600000</v>
      </c>
      <c r="L21" s="35">
        <f t="shared" si="3"/>
        <v>160000</v>
      </c>
      <c r="M21" s="35">
        <f t="shared" si="3"/>
        <v>500000</v>
      </c>
      <c r="N21" s="35">
        <f t="shared" si="3"/>
        <v>170000</v>
      </c>
      <c r="O21" s="35">
        <f t="shared" si="3"/>
        <v>200000</v>
      </c>
      <c r="P21" s="35">
        <f t="shared" si="3"/>
        <v>150000</v>
      </c>
      <c r="Q21" s="35">
        <f t="shared" si="3"/>
        <v>390000</v>
      </c>
      <c r="R21" s="46">
        <f t="shared" si="3"/>
        <v>80000</v>
      </c>
      <c r="S21" s="37">
        <f t="shared" si="3"/>
        <v>3000000</v>
      </c>
      <c r="T21" s="4"/>
    </row>
    <row r="22" spans="1:20" ht="12.75" customHeight="1">
      <c r="A22" s="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"/>
    </row>
    <row r="23" spans="1:20" ht="19.5" customHeight="1">
      <c r="A23" s="5"/>
      <c r="B23" s="39"/>
      <c r="C23" s="39"/>
      <c r="D23" s="72"/>
      <c r="E23" s="73"/>
      <c r="F23" s="73"/>
      <c r="G23" s="73"/>
      <c r="H23" s="74"/>
      <c r="I23" s="75"/>
      <c r="J23" s="73"/>
      <c r="K23" s="73"/>
      <c r="L23" s="74"/>
      <c r="M23" s="75"/>
      <c r="N23" s="73"/>
      <c r="O23" s="74"/>
      <c r="P23" s="39"/>
      <c r="Q23" s="39"/>
      <c r="R23" s="39"/>
      <c r="S23" s="39"/>
      <c r="T23" s="4"/>
    </row>
    <row r="24" spans="1:20" ht="19.5" customHeight="1">
      <c r="A24" s="5"/>
      <c r="B24" s="39"/>
      <c r="C24" s="39"/>
      <c r="D24" s="76"/>
      <c r="E24" s="73"/>
      <c r="F24" s="73"/>
      <c r="G24" s="73"/>
      <c r="H24" s="74"/>
      <c r="I24" s="77"/>
      <c r="J24" s="73"/>
      <c r="K24" s="73"/>
      <c r="L24" s="74"/>
      <c r="M24" s="75"/>
      <c r="N24" s="73"/>
      <c r="O24" s="74"/>
      <c r="P24" s="39"/>
      <c r="Q24" s="39"/>
      <c r="R24" s="39"/>
      <c r="S24" s="39"/>
      <c r="T24" s="4"/>
    </row>
    <row r="25" spans="1:20" ht="19.5" customHeight="1">
      <c r="A25" s="5"/>
      <c r="B25" s="39"/>
      <c r="C25" s="39"/>
      <c r="D25" s="76"/>
      <c r="E25" s="73"/>
      <c r="F25" s="73"/>
      <c r="G25" s="73"/>
      <c r="H25" s="74"/>
      <c r="I25" s="76"/>
      <c r="J25" s="73"/>
      <c r="K25" s="73"/>
      <c r="L25" s="74"/>
      <c r="M25" s="78"/>
      <c r="N25" s="79"/>
      <c r="O25" s="79"/>
      <c r="P25" s="39"/>
      <c r="Q25" s="39"/>
      <c r="R25" s="39"/>
      <c r="S25" s="39"/>
      <c r="T25" s="4"/>
    </row>
    <row r="26" spans="1:20" ht="12.7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</row>
    <row r="27" spans="1:20" ht="12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2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2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2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</row>
    <row r="91" spans="1:20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</row>
    <row r="93" spans="1:20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</row>
    <row r="94" spans="1:20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</row>
    <row r="95" spans="1:20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</row>
    <row r="96" spans="1:20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</row>
    <row r="98" spans="1:20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</row>
    <row r="99" spans="1:20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</row>
    <row r="100" spans="1:2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</row>
  </sheetData>
  <mergeCells count="30">
    <mergeCell ref="E6:F6"/>
    <mergeCell ref="E11:F11"/>
    <mergeCell ref="A2:S2"/>
    <mergeCell ref="B3:D3"/>
    <mergeCell ref="E3:F5"/>
    <mergeCell ref="G3:S3"/>
    <mergeCell ref="S4:S5"/>
    <mergeCell ref="E18:F18"/>
    <mergeCell ref="E19:F19"/>
    <mergeCell ref="E7:F7"/>
    <mergeCell ref="E8:F8"/>
    <mergeCell ref="E9:F9"/>
    <mergeCell ref="E10:F10"/>
    <mergeCell ref="E12:F12"/>
    <mergeCell ref="E13:F13"/>
    <mergeCell ref="E14:F14"/>
    <mergeCell ref="E15:F15"/>
    <mergeCell ref="E16:F16"/>
    <mergeCell ref="E17:F17"/>
    <mergeCell ref="M24:O24"/>
    <mergeCell ref="D25:H25"/>
    <mergeCell ref="I25:L25"/>
    <mergeCell ref="M25:O25"/>
    <mergeCell ref="M23:O23"/>
    <mergeCell ref="E20:F20"/>
    <mergeCell ref="E21:F21"/>
    <mergeCell ref="D23:H23"/>
    <mergeCell ref="I23:L23"/>
    <mergeCell ref="D24:H24"/>
    <mergeCell ref="I24:L24"/>
  </mergeCells>
  <printOptions horizontalCentered="1"/>
  <pageMargins left="0.19685039370078741" right="0.19685039370078741" top="0.19685039370078741" bottom="0.15748031496062992" header="0" footer="0"/>
  <pageSetup paperSize="9" scale="8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rightToLeft="1" workbookViewId="0">
      <selection activeCell="B6" sqref="B6"/>
    </sheetView>
  </sheetViews>
  <sheetFormatPr defaultColWidth="14.42578125" defaultRowHeight="15" customHeight="1"/>
  <cols>
    <col min="1" max="1" width="1.5703125" customWidth="1"/>
    <col min="2" max="18" width="8" customWidth="1"/>
    <col min="19" max="19" width="8.42578125" customWidth="1"/>
    <col min="20" max="20" width="1.5703125" customWidth="1"/>
  </cols>
  <sheetData>
    <row r="1" spans="1:20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4.75" customHeight="1">
      <c r="A2" s="87" t="s">
        <v>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"/>
    </row>
    <row r="3" spans="1:20" ht="24.75" customHeight="1">
      <c r="A3" s="5"/>
      <c r="B3" s="89" t="s">
        <v>35</v>
      </c>
      <c r="C3" s="90"/>
      <c r="D3" s="91"/>
      <c r="E3" s="92" t="s">
        <v>0</v>
      </c>
      <c r="F3" s="93"/>
      <c r="G3" s="98" t="s">
        <v>33</v>
      </c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9"/>
      <c r="T3" s="4"/>
    </row>
    <row r="4" spans="1:20" ht="19.5" customHeight="1">
      <c r="A4" s="5"/>
      <c r="B4" s="6" t="s">
        <v>1</v>
      </c>
      <c r="C4" s="7" t="s">
        <v>2</v>
      </c>
      <c r="D4" s="8" t="s">
        <v>3</v>
      </c>
      <c r="E4" s="94"/>
      <c r="F4" s="95"/>
      <c r="G4" s="9" t="s">
        <v>4</v>
      </c>
      <c r="H4" s="10" t="s">
        <v>4</v>
      </c>
      <c r="I4" s="11" t="s">
        <v>4</v>
      </c>
      <c r="J4" s="12" t="s">
        <v>4</v>
      </c>
      <c r="K4" s="10" t="s">
        <v>4</v>
      </c>
      <c r="L4" s="11" t="s">
        <v>4</v>
      </c>
      <c r="M4" s="12" t="s">
        <v>4</v>
      </c>
      <c r="N4" s="10" t="s">
        <v>4</v>
      </c>
      <c r="O4" s="11" t="s">
        <v>4</v>
      </c>
      <c r="P4" s="12" t="s">
        <v>4</v>
      </c>
      <c r="Q4" s="10" t="s">
        <v>4</v>
      </c>
      <c r="R4" s="11" t="s">
        <v>5</v>
      </c>
      <c r="S4" s="100" t="s">
        <v>6</v>
      </c>
      <c r="T4" s="4"/>
    </row>
    <row r="5" spans="1:20" ht="19.5" customHeight="1">
      <c r="A5" s="5"/>
      <c r="B5" s="13">
        <v>2025</v>
      </c>
      <c r="C5" s="14">
        <v>2025</v>
      </c>
      <c r="D5" s="15" t="s">
        <v>7</v>
      </c>
      <c r="E5" s="96"/>
      <c r="F5" s="97"/>
      <c r="G5" s="16">
        <v>1</v>
      </c>
      <c r="H5" s="17">
        <v>2</v>
      </c>
      <c r="I5" s="18">
        <v>3</v>
      </c>
      <c r="J5" s="19">
        <v>4</v>
      </c>
      <c r="K5" s="17">
        <v>5</v>
      </c>
      <c r="L5" s="18">
        <v>6</v>
      </c>
      <c r="M5" s="19">
        <v>7</v>
      </c>
      <c r="N5" s="17">
        <v>8</v>
      </c>
      <c r="O5" s="18">
        <v>9</v>
      </c>
      <c r="P5" s="19">
        <v>10</v>
      </c>
      <c r="Q5" s="17">
        <v>11</v>
      </c>
      <c r="R5" s="18">
        <v>12</v>
      </c>
      <c r="S5" s="101"/>
      <c r="T5" s="4"/>
    </row>
    <row r="6" spans="1:20" ht="15" customHeight="1">
      <c r="A6" s="5"/>
      <c r="B6" s="20">
        <f t="shared" ref="B6:B20" si="0">S6</f>
        <v>22000</v>
      </c>
      <c r="C6" s="21">
        <v>0</v>
      </c>
      <c r="D6" s="22" t="e">
        <f t="shared" ref="D6:D20" si="1">(C6-B6)/C6</f>
        <v>#DIV/0!</v>
      </c>
      <c r="E6" s="85" t="s">
        <v>16</v>
      </c>
      <c r="F6" s="86"/>
      <c r="G6" s="23"/>
      <c r="H6" s="23"/>
      <c r="I6" s="24"/>
      <c r="J6" s="25"/>
      <c r="K6" s="23"/>
      <c r="L6" s="24"/>
      <c r="M6" s="25"/>
      <c r="N6" s="23"/>
      <c r="O6" s="24"/>
      <c r="P6" s="25"/>
      <c r="Q6" s="23"/>
      <c r="R6" s="24">
        <v>22000</v>
      </c>
      <c r="S6" s="43">
        <f t="shared" ref="S6:S20" si="2">SUM(G6:R6)</f>
        <v>22000</v>
      </c>
      <c r="T6" s="4"/>
    </row>
    <row r="7" spans="1:20" ht="15" customHeight="1">
      <c r="A7" s="5"/>
      <c r="B7" s="20">
        <f t="shared" si="0"/>
        <v>2400</v>
      </c>
      <c r="C7" s="21">
        <v>0</v>
      </c>
      <c r="D7" s="22" t="e">
        <f t="shared" si="1"/>
        <v>#DIV/0!</v>
      </c>
      <c r="E7" s="82" t="s">
        <v>17</v>
      </c>
      <c r="F7" s="73"/>
      <c r="G7" s="23">
        <v>200</v>
      </c>
      <c r="H7" s="23">
        <v>200</v>
      </c>
      <c r="I7" s="23">
        <v>200</v>
      </c>
      <c r="J7" s="23">
        <v>200</v>
      </c>
      <c r="K7" s="23">
        <v>200</v>
      </c>
      <c r="L7" s="23">
        <v>200</v>
      </c>
      <c r="M7" s="23">
        <v>200</v>
      </c>
      <c r="N7" s="23">
        <v>200</v>
      </c>
      <c r="O7" s="23">
        <v>200</v>
      </c>
      <c r="P7" s="23">
        <v>200</v>
      </c>
      <c r="Q7" s="23">
        <v>200</v>
      </c>
      <c r="R7" s="23">
        <v>200</v>
      </c>
      <c r="S7" s="43">
        <f t="shared" si="2"/>
        <v>2400</v>
      </c>
      <c r="T7" s="4"/>
    </row>
    <row r="8" spans="1:20" ht="15" customHeight="1">
      <c r="A8" s="28"/>
      <c r="B8" s="20">
        <f t="shared" si="0"/>
        <v>2868</v>
      </c>
      <c r="C8" s="21">
        <v>0</v>
      </c>
      <c r="D8" s="22" t="e">
        <f t="shared" si="1"/>
        <v>#DIV/0!</v>
      </c>
      <c r="E8" s="82" t="s">
        <v>18</v>
      </c>
      <c r="F8" s="81"/>
      <c r="G8" s="23">
        <v>239</v>
      </c>
      <c r="H8" s="23">
        <v>239</v>
      </c>
      <c r="I8" s="23">
        <v>239</v>
      </c>
      <c r="J8" s="23">
        <v>239</v>
      </c>
      <c r="K8" s="23">
        <v>239</v>
      </c>
      <c r="L8" s="23">
        <v>239</v>
      </c>
      <c r="M8" s="23">
        <v>239</v>
      </c>
      <c r="N8" s="23">
        <v>239</v>
      </c>
      <c r="O8" s="23">
        <v>239</v>
      </c>
      <c r="P8" s="23">
        <v>239</v>
      </c>
      <c r="Q8" s="23">
        <v>239</v>
      </c>
      <c r="R8" s="23">
        <v>239</v>
      </c>
      <c r="S8" s="43">
        <f t="shared" si="2"/>
        <v>2868</v>
      </c>
      <c r="T8" s="31"/>
    </row>
    <row r="9" spans="1:20" ht="15" customHeight="1">
      <c r="A9" s="5"/>
      <c r="B9" s="20">
        <f t="shared" si="0"/>
        <v>3000</v>
      </c>
      <c r="C9" s="21">
        <v>0</v>
      </c>
      <c r="D9" s="22" t="e">
        <f t="shared" si="1"/>
        <v>#DIV/0!</v>
      </c>
      <c r="E9" s="82" t="s">
        <v>19</v>
      </c>
      <c r="F9" s="73"/>
      <c r="G9" s="23"/>
      <c r="H9" s="23"/>
      <c r="I9" s="24"/>
      <c r="J9" s="25"/>
      <c r="K9" s="23"/>
      <c r="L9" s="24"/>
      <c r="M9" s="25"/>
      <c r="N9" s="23"/>
      <c r="O9" s="24"/>
      <c r="P9" s="25"/>
      <c r="Q9" s="23"/>
      <c r="R9" s="24">
        <v>3000</v>
      </c>
      <c r="S9" s="43">
        <f t="shared" si="2"/>
        <v>3000</v>
      </c>
      <c r="T9" s="4"/>
    </row>
    <row r="10" spans="1:20" ht="15" customHeight="1">
      <c r="A10" s="5"/>
      <c r="B10" s="20">
        <f t="shared" si="0"/>
        <v>1500</v>
      </c>
      <c r="C10" s="21">
        <v>0</v>
      </c>
      <c r="D10" s="22" t="e">
        <f t="shared" si="1"/>
        <v>#DIV/0!</v>
      </c>
      <c r="E10" s="82" t="s">
        <v>20</v>
      </c>
      <c r="F10" s="73"/>
      <c r="G10" s="23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>
        <v>1500</v>
      </c>
      <c r="S10" s="44">
        <f t="shared" si="2"/>
        <v>1500</v>
      </c>
      <c r="T10" s="4"/>
    </row>
    <row r="11" spans="1:20" ht="15" customHeight="1">
      <c r="A11" s="5"/>
      <c r="B11" s="20">
        <f t="shared" si="0"/>
        <v>0</v>
      </c>
      <c r="C11" s="21">
        <v>0</v>
      </c>
      <c r="D11" s="22" t="e">
        <f t="shared" si="1"/>
        <v>#DIV/0!</v>
      </c>
      <c r="E11" s="82" t="s">
        <v>21</v>
      </c>
      <c r="F11" s="73"/>
      <c r="G11" s="23"/>
      <c r="H11" s="23"/>
      <c r="I11" s="24"/>
      <c r="J11" s="25"/>
      <c r="K11" s="23"/>
      <c r="L11" s="24"/>
      <c r="M11" s="25"/>
      <c r="N11" s="23"/>
      <c r="O11" s="24"/>
      <c r="P11" s="25"/>
      <c r="Q11" s="23"/>
      <c r="R11" s="24"/>
      <c r="S11" s="44">
        <f t="shared" si="2"/>
        <v>0</v>
      </c>
      <c r="T11" s="4"/>
    </row>
    <row r="12" spans="1:20" ht="15" customHeight="1">
      <c r="A12" s="5"/>
      <c r="B12" s="20">
        <f t="shared" si="0"/>
        <v>1000</v>
      </c>
      <c r="C12" s="21">
        <v>0</v>
      </c>
      <c r="D12" s="22" t="e">
        <f t="shared" si="1"/>
        <v>#DIV/0!</v>
      </c>
      <c r="E12" s="82" t="s">
        <v>22</v>
      </c>
      <c r="F12" s="73"/>
      <c r="G12" s="23"/>
      <c r="H12" s="23"/>
      <c r="I12" s="24"/>
      <c r="J12" s="25"/>
      <c r="K12" s="23"/>
      <c r="L12" s="24"/>
      <c r="M12" s="25"/>
      <c r="N12" s="23"/>
      <c r="O12" s="24"/>
      <c r="P12" s="25"/>
      <c r="Q12" s="23"/>
      <c r="R12" s="24">
        <v>1000</v>
      </c>
      <c r="S12" s="44">
        <f t="shared" si="2"/>
        <v>1000</v>
      </c>
      <c r="T12" s="4"/>
    </row>
    <row r="13" spans="1:20" ht="15" customHeight="1">
      <c r="A13" s="5"/>
      <c r="B13" s="20">
        <f t="shared" si="0"/>
        <v>5000</v>
      </c>
      <c r="C13" s="21">
        <v>0</v>
      </c>
      <c r="D13" s="22" t="e">
        <f t="shared" si="1"/>
        <v>#DIV/0!</v>
      </c>
      <c r="E13" s="82" t="s">
        <v>23</v>
      </c>
      <c r="F13" s="73"/>
      <c r="G13" s="23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>
        <v>5000</v>
      </c>
      <c r="S13" s="44">
        <f t="shared" si="2"/>
        <v>5000</v>
      </c>
      <c r="T13" s="4"/>
    </row>
    <row r="14" spans="1:20" ht="15" customHeight="1">
      <c r="A14" s="5"/>
      <c r="B14" s="20">
        <f t="shared" si="0"/>
        <v>5000</v>
      </c>
      <c r="C14" s="21"/>
      <c r="D14" s="22" t="e">
        <f t="shared" si="1"/>
        <v>#DIV/0!</v>
      </c>
      <c r="E14" s="82" t="s">
        <v>15</v>
      </c>
      <c r="F14" s="73"/>
      <c r="G14" s="23"/>
      <c r="H14" s="23"/>
      <c r="I14" s="24"/>
      <c r="J14" s="25"/>
      <c r="K14" s="23"/>
      <c r="L14" s="24"/>
      <c r="M14" s="25"/>
      <c r="N14" s="23"/>
      <c r="O14" s="24"/>
      <c r="P14" s="25"/>
      <c r="Q14" s="23"/>
      <c r="R14" s="24">
        <v>5000</v>
      </c>
      <c r="S14" s="44">
        <f t="shared" si="2"/>
        <v>5000</v>
      </c>
      <c r="T14" s="4"/>
    </row>
    <row r="15" spans="1:20" ht="15" customHeight="1">
      <c r="A15" s="5"/>
      <c r="B15" s="20">
        <f t="shared" si="0"/>
        <v>0</v>
      </c>
      <c r="C15" s="21"/>
      <c r="D15" s="22" t="e">
        <f t="shared" si="1"/>
        <v>#DIV/0!</v>
      </c>
      <c r="E15" s="83"/>
      <c r="F15" s="7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44">
        <f t="shared" si="2"/>
        <v>0</v>
      </c>
      <c r="T15" s="4"/>
    </row>
    <row r="16" spans="1:20" ht="15" customHeight="1">
      <c r="A16" s="5"/>
      <c r="B16" s="20">
        <f t="shared" si="0"/>
        <v>0</v>
      </c>
      <c r="C16" s="21"/>
      <c r="D16" s="22" t="e">
        <f t="shared" si="1"/>
        <v>#DIV/0!</v>
      </c>
      <c r="E16" s="83"/>
      <c r="F16" s="74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44">
        <f t="shared" si="2"/>
        <v>0</v>
      </c>
      <c r="T16" s="4"/>
    </row>
    <row r="17" spans="1:20" ht="15" customHeight="1">
      <c r="A17" s="28"/>
      <c r="B17" s="20">
        <f t="shared" si="0"/>
        <v>0</v>
      </c>
      <c r="C17" s="21">
        <v>0</v>
      </c>
      <c r="D17" s="22" t="e">
        <f t="shared" si="1"/>
        <v>#DIV/0!</v>
      </c>
      <c r="E17" s="83"/>
      <c r="F17" s="81"/>
      <c r="G17" s="23"/>
      <c r="H17" s="23"/>
      <c r="I17" s="29"/>
      <c r="J17" s="25"/>
      <c r="K17" s="23"/>
      <c r="L17" s="29"/>
      <c r="M17" s="25"/>
      <c r="N17" s="23"/>
      <c r="O17" s="29"/>
      <c r="P17" s="25"/>
      <c r="Q17" s="23"/>
      <c r="R17" s="29"/>
      <c r="S17" s="44">
        <f t="shared" si="2"/>
        <v>0</v>
      </c>
      <c r="T17" s="31"/>
    </row>
    <row r="18" spans="1:20" ht="15" customHeight="1">
      <c r="A18" s="28"/>
      <c r="B18" s="20">
        <f t="shared" si="0"/>
        <v>0</v>
      </c>
      <c r="C18" s="21">
        <v>0</v>
      </c>
      <c r="D18" s="22" t="e">
        <f t="shared" si="1"/>
        <v>#DIV/0!</v>
      </c>
      <c r="E18" s="83"/>
      <c r="F18" s="74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44">
        <f t="shared" si="2"/>
        <v>0</v>
      </c>
      <c r="T18" s="31"/>
    </row>
    <row r="19" spans="1:20" ht="15" customHeight="1">
      <c r="A19" s="28"/>
      <c r="B19" s="20">
        <f t="shared" si="0"/>
        <v>0</v>
      </c>
      <c r="C19" s="21">
        <v>0</v>
      </c>
      <c r="D19" s="22" t="e">
        <f t="shared" si="1"/>
        <v>#DIV/0!</v>
      </c>
      <c r="E19" s="80"/>
      <c r="F19" s="81"/>
      <c r="G19" s="23"/>
      <c r="H19" s="23"/>
      <c r="I19" s="29"/>
      <c r="J19" s="25"/>
      <c r="K19" s="23"/>
      <c r="L19" s="29"/>
      <c r="M19" s="25"/>
      <c r="N19" s="23"/>
      <c r="O19" s="29"/>
      <c r="P19" s="25"/>
      <c r="Q19" s="23"/>
      <c r="R19" s="29"/>
      <c r="S19" s="44">
        <f t="shared" si="2"/>
        <v>0</v>
      </c>
      <c r="T19" s="31"/>
    </row>
    <row r="20" spans="1:20" ht="15" customHeight="1">
      <c r="A20" s="5"/>
      <c r="B20" s="20">
        <f t="shared" si="0"/>
        <v>0</v>
      </c>
      <c r="C20" s="21">
        <v>0</v>
      </c>
      <c r="D20" s="22" t="e">
        <f t="shared" si="1"/>
        <v>#DIV/0!</v>
      </c>
      <c r="E20" s="68"/>
      <c r="F20" s="69"/>
      <c r="G20" s="32"/>
      <c r="H20" s="32"/>
      <c r="I20" s="33"/>
      <c r="J20" s="25"/>
      <c r="K20" s="32"/>
      <c r="L20" s="33"/>
      <c r="M20" s="25"/>
      <c r="N20" s="32"/>
      <c r="O20" s="33"/>
      <c r="P20" s="25"/>
      <c r="Q20" s="32"/>
      <c r="R20" s="33"/>
      <c r="S20" s="45">
        <f t="shared" si="2"/>
        <v>0</v>
      </c>
      <c r="T20" s="4"/>
    </row>
    <row r="21" spans="1:20" ht="24.75" customHeight="1">
      <c r="A21" s="5"/>
      <c r="B21" s="35">
        <f t="shared" ref="B21:C21" si="3">SUM(B6:B20)</f>
        <v>42768</v>
      </c>
      <c r="C21" s="35">
        <f t="shared" si="3"/>
        <v>0</v>
      </c>
      <c r="D21" s="36"/>
      <c r="E21" s="70" t="s">
        <v>8</v>
      </c>
      <c r="F21" s="71"/>
      <c r="G21" s="35">
        <f t="shared" ref="G21:S21" si="4">SUM(G6:G20)</f>
        <v>439</v>
      </c>
      <c r="H21" s="35">
        <f t="shared" si="4"/>
        <v>439</v>
      </c>
      <c r="I21" s="35">
        <f t="shared" si="4"/>
        <v>439</v>
      </c>
      <c r="J21" s="35">
        <f t="shared" si="4"/>
        <v>439</v>
      </c>
      <c r="K21" s="35">
        <f t="shared" si="4"/>
        <v>439</v>
      </c>
      <c r="L21" s="35">
        <f t="shared" si="4"/>
        <v>439</v>
      </c>
      <c r="M21" s="35">
        <f t="shared" si="4"/>
        <v>439</v>
      </c>
      <c r="N21" s="35">
        <f t="shared" si="4"/>
        <v>439</v>
      </c>
      <c r="O21" s="35">
        <f t="shared" si="4"/>
        <v>439</v>
      </c>
      <c r="P21" s="35">
        <f t="shared" si="4"/>
        <v>439</v>
      </c>
      <c r="Q21" s="35">
        <f t="shared" si="4"/>
        <v>439</v>
      </c>
      <c r="R21" s="46">
        <f t="shared" si="4"/>
        <v>37939</v>
      </c>
      <c r="S21" s="37">
        <f t="shared" si="4"/>
        <v>42768</v>
      </c>
      <c r="T21" s="4"/>
    </row>
    <row r="22" spans="1:20" ht="12.75" customHeight="1">
      <c r="A22" s="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"/>
    </row>
    <row r="23" spans="1:20" ht="19.5" customHeight="1">
      <c r="A23" s="5"/>
      <c r="B23" s="39"/>
      <c r="C23" s="39"/>
      <c r="D23" s="72"/>
      <c r="E23" s="73"/>
      <c r="F23" s="73"/>
      <c r="G23" s="73"/>
      <c r="H23" s="74"/>
      <c r="I23" s="75"/>
      <c r="J23" s="73"/>
      <c r="K23" s="73"/>
      <c r="L23" s="74"/>
      <c r="M23" s="75"/>
      <c r="N23" s="73"/>
      <c r="O23" s="74"/>
      <c r="P23" s="39"/>
      <c r="Q23" s="39"/>
      <c r="R23" s="39"/>
      <c r="S23" s="39"/>
      <c r="T23" s="4"/>
    </row>
    <row r="24" spans="1:20" ht="19.5" customHeight="1">
      <c r="A24" s="5"/>
      <c r="B24" s="39"/>
      <c r="C24" s="39"/>
      <c r="D24" s="76"/>
      <c r="E24" s="73"/>
      <c r="F24" s="73"/>
      <c r="G24" s="73"/>
      <c r="H24" s="74"/>
      <c r="I24" s="77"/>
      <c r="J24" s="73"/>
      <c r="K24" s="73"/>
      <c r="L24" s="74"/>
      <c r="M24" s="75"/>
      <c r="N24" s="73"/>
      <c r="O24" s="74"/>
      <c r="P24" s="39"/>
      <c r="Q24" s="39"/>
      <c r="R24" s="39"/>
      <c r="S24" s="39"/>
      <c r="T24" s="4"/>
    </row>
    <row r="25" spans="1:20" ht="19.5" customHeight="1">
      <c r="A25" s="5"/>
      <c r="B25" s="39"/>
      <c r="C25" s="39"/>
      <c r="D25" s="76"/>
      <c r="E25" s="73"/>
      <c r="F25" s="73"/>
      <c r="G25" s="73"/>
      <c r="H25" s="74"/>
      <c r="I25" s="76"/>
      <c r="J25" s="73"/>
      <c r="K25" s="73"/>
      <c r="L25" s="74"/>
      <c r="M25" s="78"/>
      <c r="N25" s="79"/>
      <c r="O25" s="79"/>
      <c r="P25" s="39"/>
      <c r="Q25" s="39"/>
      <c r="R25" s="39"/>
      <c r="S25" s="39"/>
      <c r="T25" s="4"/>
    </row>
    <row r="26" spans="1:20" ht="12.7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</row>
    <row r="27" spans="1:20" ht="12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2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2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2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</row>
    <row r="91" spans="1:20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</row>
    <row r="93" spans="1:20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</row>
    <row r="94" spans="1:20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</row>
    <row r="95" spans="1:20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</row>
    <row r="96" spans="1:20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</row>
    <row r="98" spans="1:20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</row>
    <row r="99" spans="1:20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</row>
    <row r="100" spans="1:2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</row>
  </sheetData>
  <mergeCells count="30">
    <mergeCell ref="E6:F6"/>
    <mergeCell ref="E11:F11"/>
    <mergeCell ref="A2:S2"/>
    <mergeCell ref="B3:D3"/>
    <mergeCell ref="E3:F5"/>
    <mergeCell ref="G3:S3"/>
    <mergeCell ref="S4:S5"/>
    <mergeCell ref="E18:F18"/>
    <mergeCell ref="E19:F19"/>
    <mergeCell ref="E7:F7"/>
    <mergeCell ref="E8:F8"/>
    <mergeCell ref="E9:F9"/>
    <mergeCell ref="E10:F10"/>
    <mergeCell ref="E12:F12"/>
    <mergeCell ref="E13:F13"/>
    <mergeCell ref="E14:F14"/>
    <mergeCell ref="E15:F15"/>
    <mergeCell ref="E16:F16"/>
    <mergeCell ref="E17:F17"/>
    <mergeCell ref="M24:O24"/>
    <mergeCell ref="D25:H25"/>
    <mergeCell ref="I25:L25"/>
    <mergeCell ref="M25:O25"/>
    <mergeCell ref="M23:O23"/>
    <mergeCell ref="E20:F20"/>
    <mergeCell ref="E21:F21"/>
    <mergeCell ref="D23:H23"/>
    <mergeCell ref="I23:L23"/>
    <mergeCell ref="D24:H24"/>
    <mergeCell ref="I24:L24"/>
  </mergeCells>
  <printOptions horizontalCentered="1"/>
  <pageMargins left="0.19685039370078741" right="0.19685039370078741" top="0.19685039370078741" bottom="0.15748031496062992" header="0" footer="0"/>
  <pageSetup paperSize="9" scale="8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rightToLeft="1" workbookViewId="0">
      <selection activeCell="H12" sqref="H12"/>
    </sheetView>
  </sheetViews>
  <sheetFormatPr defaultColWidth="14.42578125" defaultRowHeight="15" customHeight="1"/>
  <cols>
    <col min="1" max="1" width="1.5703125" customWidth="1"/>
    <col min="2" max="18" width="8" customWidth="1"/>
    <col min="19" max="19" width="8.42578125" customWidth="1"/>
    <col min="20" max="20" width="1.5703125" customWidth="1"/>
  </cols>
  <sheetData>
    <row r="1" spans="1:20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4.75" customHeight="1">
      <c r="A2" s="87" t="s">
        <v>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"/>
    </row>
    <row r="3" spans="1:20" ht="24.75" customHeight="1">
      <c r="A3" s="5"/>
      <c r="B3" s="89" t="s">
        <v>35</v>
      </c>
      <c r="C3" s="90"/>
      <c r="D3" s="91"/>
      <c r="E3" s="92" t="s">
        <v>0</v>
      </c>
      <c r="F3" s="93"/>
      <c r="G3" s="98" t="s">
        <v>33</v>
      </c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9"/>
      <c r="T3" s="4"/>
    </row>
    <row r="4" spans="1:20" ht="19.5" customHeight="1">
      <c r="A4" s="5"/>
      <c r="B4" s="6" t="s">
        <v>1</v>
      </c>
      <c r="C4" s="7" t="s">
        <v>2</v>
      </c>
      <c r="D4" s="8" t="s">
        <v>3</v>
      </c>
      <c r="E4" s="94"/>
      <c r="F4" s="95"/>
      <c r="G4" s="9" t="s">
        <v>4</v>
      </c>
      <c r="H4" s="10" t="s">
        <v>4</v>
      </c>
      <c r="I4" s="11" t="s">
        <v>4</v>
      </c>
      <c r="J4" s="12" t="s">
        <v>4</v>
      </c>
      <c r="K4" s="10" t="s">
        <v>4</v>
      </c>
      <c r="L4" s="11" t="s">
        <v>4</v>
      </c>
      <c r="M4" s="12" t="s">
        <v>4</v>
      </c>
      <c r="N4" s="10" t="s">
        <v>4</v>
      </c>
      <c r="O4" s="11" t="s">
        <v>4</v>
      </c>
      <c r="P4" s="12" t="s">
        <v>4</v>
      </c>
      <c r="Q4" s="10" t="s">
        <v>4</v>
      </c>
      <c r="R4" s="11" t="s">
        <v>5</v>
      </c>
      <c r="S4" s="100" t="s">
        <v>6</v>
      </c>
      <c r="T4" s="4"/>
    </row>
    <row r="5" spans="1:20" ht="19.5" customHeight="1">
      <c r="A5" s="5"/>
      <c r="B5" s="13">
        <v>2025</v>
      </c>
      <c r="C5" s="14">
        <v>2025</v>
      </c>
      <c r="D5" s="15" t="s">
        <v>7</v>
      </c>
      <c r="E5" s="96"/>
      <c r="F5" s="97"/>
      <c r="G5" s="16">
        <v>1</v>
      </c>
      <c r="H5" s="17">
        <v>2</v>
      </c>
      <c r="I5" s="18">
        <v>3</v>
      </c>
      <c r="J5" s="19">
        <v>4</v>
      </c>
      <c r="K5" s="17">
        <v>5</v>
      </c>
      <c r="L5" s="18">
        <v>6</v>
      </c>
      <c r="M5" s="19">
        <v>7</v>
      </c>
      <c r="N5" s="17">
        <v>8</v>
      </c>
      <c r="O5" s="18">
        <v>9</v>
      </c>
      <c r="P5" s="19">
        <v>10</v>
      </c>
      <c r="Q5" s="17">
        <v>11</v>
      </c>
      <c r="R5" s="18">
        <v>12</v>
      </c>
      <c r="S5" s="101"/>
      <c r="T5" s="4"/>
    </row>
    <row r="6" spans="1:20" ht="15" customHeight="1">
      <c r="A6" s="5"/>
      <c r="B6" s="20">
        <f t="shared" ref="B6:B20" si="0">S6</f>
        <v>42000</v>
      </c>
      <c r="C6" s="21">
        <v>0</v>
      </c>
      <c r="D6" s="22" t="e">
        <f t="shared" ref="D6:D20" si="1">(C6-B6)/C6</f>
        <v>#DIV/0!</v>
      </c>
      <c r="E6" s="85" t="s">
        <v>40</v>
      </c>
      <c r="F6" s="86"/>
      <c r="G6" s="23">
        <v>3500</v>
      </c>
      <c r="H6" s="23">
        <v>3500</v>
      </c>
      <c r="I6" s="23">
        <v>3500</v>
      </c>
      <c r="J6" s="23">
        <v>3500</v>
      </c>
      <c r="K6" s="23">
        <v>3500</v>
      </c>
      <c r="L6" s="23">
        <v>3500</v>
      </c>
      <c r="M6" s="23">
        <v>3500</v>
      </c>
      <c r="N6" s="23">
        <v>3500</v>
      </c>
      <c r="O6" s="23">
        <v>3500</v>
      </c>
      <c r="P6" s="23">
        <v>3500</v>
      </c>
      <c r="Q6" s="23">
        <v>3500</v>
      </c>
      <c r="R6" s="23">
        <v>3500</v>
      </c>
      <c r="S6" s="44">
        <f t="shared" ref="S6:S8" si="2">SUM(G6:R6)</f>
        <v>42000</v>
      </c>
      <c r="T6" s="4"/>
    </row>
    <row r="7" spans="1:20" ht="15" customHeight="1">
      <c r="A7" s="5"/>
      <c r="B7" s="20">
        <f t="shared" si="0"/>
        <v>42000</v>
      </c>
      <c r="C7" s="21">
        <v>0</v>
      </c>
      <c r="D7" s="22" t="e">
        <f t="shared" si="1"/>
        <v>#DIV/0!</v>
      </c>
      <c r="E7" s="82" t="s">
        <v>41</v>
      </c>
      <c r="F7" s="73"/>
      <c r="G7" s="23">
        <v>3500</v>
      </c>
      <c r="H7" s="23">
        <v>3500</v>
      </c>
      <c r="I7" s="23">
        <v>3500</v>
      </c>
      <c r="J7" s="23">
        <v>3500</v>
      </c>
      <c r="K7" s="23">
        <v>3500</v>
      </c>
      <c r="L7" s="23">
        <v>3500</v>
      </c>
      <c r="M7" s="23">
        <v>3500</v>
      </c>
      <c r="N7" s="23">
        <v>3500</v>
      </c>
      <c r="O7" s="23">
        <v>3500</v>
      </c>
      <c r="P7" s="23">
        <v>3500</v>
      </c>
      <c r="Q7" s="23">
        <v>3500</v>
      </c>
      <c r="R7" s="23">
        <v>3500</v>
      </c>
      <c r="S7" s="44">
        <f t="shared" si="2"/>
        <v>42000</v>
      </c>
      <c r="T7" s="4"/>
    </row>
    <row r="8" spans="1:20" ht="15" customHeight="1">
      <c r="A8" s="28"/>
      <c r="B8" s="20">
        <f t="shared" si="0"/>
        <v>36000</v>
      </c>
      <c r="C8" s="21">
        <v>0</v>
      </c>
      <c r="D8" s="22" t="e">
        <f t="shared" si="1"/>
        <v>#DIV/0!</v>
      </c>
      <c r="E8" s="82" t="s">
        <v>42</v>
      </c>
      <c r="F8" s="73"/>
      <c r="G8" s="23">
        <v>3000</v>
      </c>
      <c r="H8" s="23">
        <v>3000</v>
      </c>
      <c r="I8" s="23">
        <v>3000</v>
      </c>
      <c r="J8" s="23">
        <v>3000</v>
      </c>
      <c r="K8" s="23">
        <v>3000</v>
      </c>
      <c r="L8" s="23">
        <v>3000</v>
      </c>
      <c r="M8" s="23">
        <v>3000</v>
      </c>
      <c r="N8" s="23">
        <v>3000</v>
      </c>
      <c r="O8" s="23">
        <v>3000</v>
      </c>
      <c r="P8" s="23">
        <v>3000</v>
      </c>
      <c r="Q8" s="23">
        <v>3000</v>
      </c>
      <c r="R8" s="23">
        <v>3000</v>
      </c>
      <c r="S8" s="44">
        <f t="shared" si="2"/>
        <v>36000</v>
      </c>
      <c r="T8" s="31"/>
    </row>
    <row r="9" spans="1:20" ht="15" customHeight="1">
      <c r="A9" s="5"/>
      <c r="B9" s="20">
        <f t="shared" si="0"/>
        <v>36000</v>
      </c>
      <c r="C9" s="21">
        <v>0</v>
      </c>
      <c r="D9" s="22" t="e">
        <f t="shared" si="1"/>
        <v>#DIV/0!</v>
      </c>
      <c r="E9" s="82" t="s">
        <v>43</v>
      </c>
      <c r="F9" s="73"/>
      <c r="G9" s="23">
        <v>3000</v>
      </c>
      <c r="H9" s="23">
        <v>3000</v>
      </c>
      <c r="I9" s="23">
        <v>3000</v>
      </c>
      <c r="J9" s="23">
        <v>3000</v>
      </c>
      <c r="K9" s="23">
        <v>3000</v>
      </c>
      <c r="L9" s="23">
        <v>3000</v>
      </c>
      <c r="M9" s="23">
        <v>3000</v>
      </c>
      <c r="N9" s="23">
        <v>3000</v>
      </c>
      <c r="O9" s="23">
        <v>3000</v>
      </c>
      <c r="P9" s="23">
        <v>3000</v>
      </c>
      <c r="Q9" s="23">
        <v>3000</v>
      </c>
      <c r="R9" s="23">
        <v>3000</v>
      </c>
      <c r="S9" s="44">
        <f t="shared" ref="S9:S20" si="3">SUM(G9:R9)</f>
        <v>36000</v>
      </c>
      <c r="T9" s="4"/>
    </row>
    <row r="10" spans="1:20" ht="15" customHeight="1">
      <c r="A10" s="5"/>
      <c r="B10" s="20">
        <f t="shared" si="0"/>
        <v>0</v>
      </c>
      <c r="C10" s="21">
        <v>0</v>
      </c>
      <c r="D10" s="22" t="e">
        <f t="shared" si="1"/>
        <v>#DIV/0!</v>
      </c>
      <c r="E10" s="82"/>
      <c r="F10" s="7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44">
        <f t="shared" si="3"/>
        <v>0</v>
      </c>
      <c r="T10" s="4"/>
    </row>
    <row r="11" spans="1:20" ht="15" customHeight="1">
      <c r="A11" s="5"/>
      <c r="B11" s="20">
        <f t="shared" si="0"/>
        <v>0</v>
      </c>
      <c r="C11" s="21">
        <v>0</v>
      </c>
      <c r="D11" s="22" t="e">
        <f t="shared" si="1"/>
        <v>#DIV/0!</v>
      </c>
      <c r="E11" s="82"/>
      <c r="F11" s="7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44">
        <f t="shared" si="3"/>
        <v>0</v>
      </c>
      <c r="T11" s="4"/>
    </row>
    <row r="12" spans="1:20" ht="15" customHeight="1">
      <c r="A12" s="5"/>
      <c r="B12" s="20">
        <f t="shared" si="0"/>
        <v>0</v>
      </c>
      <c r="C12" s="21">
        <v>0</v>
      </c>
      <c r="D12" s="22" t="e">
        <f t="shared" si="1"/>
        <v>#DIV/0!</v>
      </c>
      <c r="E12" s="82"/>
      <c r="F12" s="73"/>
      <c r="G12" s="23"/>
      <c r="H12" s="23"/>
      <c r="I12" s="24"/>
      <c r="J12" s="25"/>
      <c r="K12" s="23"/>
      <c r="L12" s="24"/>
      <c r="M12" s="25"/>
      <c r="N12" s="23"/>
      <c r="O12" s="24"/>
      <c r="P12" s="25"/>
      <c r="Q12" s="23"/>
      <c r="R12" s="24"/>
      <c r="S12" s="44">
        <f t="shared" si="3"/>
        <v>0</v>
      </c>
      <c r="T12" s="4"/>
    </row>
    <row r="13" spans="1:20" ht="15" customHeight="1">
      <c r="A13" s="5"/>
      <c r="B13" s="20">
        <f t="shared" si="0"/>
        <v>0</v>
      </c>
      <c r="C13" s="21">
        <v>0</v>
      </c>
      <c r="D13" s="22" t="e">
        <f t="shared" si="1"/>
        <v>#DIV/0!</v>
      </c>
      <c r="E13" s="82"/>
      <c r="F13" s="73"/>
      <c r="G13" s="23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44">
        <f t="shared" si="3"/>
        <v>0</v>
      </c>
      <c r="T13" s="4"/>
    </row>
    <row r="14" spans="1:20" ht="15" customHeight="1">
      <c r="A14" s="5"/>
      <c r="B14" s="20">
        <f t="shared" si="0"/>
        <v>0</v>
      </c>
      <c r="C14" s="21">
        <v>0</v>
      </c>
      <c r="D14" s="22" t="e">
        <f t="shared" si="1"/>
        <v>#DIV/0!</v>
      </c>
      <c r="E14" s="82"/>
      <c r="F14" s="73"/>
      <c r="G14" s="23"/>
      <c r="H14" s="23"/>
      <c r="I14" s="24"/>
      <c r="J14" s="25"/>
      <c r="K14" s="23"/>
      <c r="L14" s="24"/>
      <c r="M14" s="25"/>
      <c r="N14" s="23"/>
      <c r="O14" s="24"/>
      <c r="P14" s="25"/>
      <c r="Q14" s="23"/>
      <c r="R14" s="24"/>
      <c r="S14" s="44">
        <f t="shared" si="3"/>
        <v>0</v>
      </c>
      <c r="T14" s="4"/>
    </row>
    <row r="15" spans="1:20" ht="15" customHeight="1">
      <c r="A15" s="5"/>
      <c r="B15" s="20">
        <f t="shared" si="0"/>
        <v>0</v>
      </c>
      <c r="C15" s="21">
        <v>0</v>
      </c>
      <c r="D15" s="22" t="e">
        <f t="shared" si="1"/>
        <v>#DIV/0!</v>
      </c>
      <c r="E15" s="83"/>
      <c r="F15" s="74"/>
      <c r="G15" s="23"/>
      <c r="H15" s="23"/>
      <c r="I15" s="24"/>
      <c r="J15" s="25"/>
      <c r="K15" s="23"/>
      <c r="L15" s="24"/>
      <c r="M15" s="25"/>
      <c r="N15" s="23"/>
      <c r="O15" s="24"/>
      <c r="P15" s="25"/>
      <c r="Q15" s="23"/>
      <c r="R15" s="24"/>
      <c r="S15" s="44">
        <f t="shared" si="3"/>
        <v>0</v>
      </c>
      <c r="T15" s="4"/>
    </row>
    <row r="16" spans="1:20" ht="15" customHeight="1">
      <c r="A16" s="5"/>
      <c r="B16" s="20">
        <f t="shared" si="0"/>
        <v>0</v>
      </c>
      <c r="C16" s="21">
        <v>0</v>
      </c>
      <c r="D16" s="22" t="e">
        <f t="shared" si="1"/>
        <v>#DIV/0!</v>
      </c>
      <c r="E16" s="83"/>
      <c r="F16" s="74"/>
      <c r="G16" s="23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44">
        <f t="shared" si="3"/>
        <v>0</v>
      </c>
      <c r="T16" s="4"/>
    </row>
    <row r="17" spans="1:20" ht="15" customHeight="1">
      <c r="A17" s="28"/>
      <c r="B17" s="20">
        <f t="shared" si="0"/>
        <v>0</v>
      </c>
      <c r="C17" s="21">
        <v>0</v>
      </c>
      <c r="D17" s="22" t="e">
        <f t="shared" si="1"/>
        <v>#DIV/0!</v>
      </c>
      <c r="E17" s="83"/>
      <c r="F17" s="81"/>
      <c r="G17" s="23"/>
      <c r="H17" s="23"/>
      <c r="I17" s="29"/>
      <c r="J17" s="25"/>
      <c r="K17" s="23"/>
      <c r="L17" s="29"/>
      <c r="M17" s="25"/>
      <c r="N17" s="23"/>
      <c r="O17" s="29"/>
      <c r="P17" s="25"/>
      <c r="Q17" s="23"/>
      <c r="R17" s="29"/>
      <c r="S17" s="44">
        <f t="shared" si="3"/>
        <v>0</v>
      </c>
      <c r="T17" s="31"/>
    </row>
    <row r="18" spans="1:20" ht="15" customHeight="1">
      <c r="A18" s="28"/>
      <c r="B18" s="20">
        <f t="shared" si="0"/>
        <v>0</v>
      </c>
      <c r="C18" s="21">
        <v>0</v>
      </c>
      <c r="D18" s="22" t="e">
        <f t="shared" si="1"/>
        <v>#DIV/0!</v>
      </c>
      <c r="E18" s="80"/>
      <c r="F18" s="81"/>
      <c r="G18" s="23"/>
      <c r="H18" s="23"/>
      <c r="I18" s="29"/>
      <c r="J18" s="25"/>
      <c r="K18" s="23"/>
      <c r="L18" s="29"/>
      <c r="M18" s="25"/>
      <c r="N18" s="23"/>
      <c r="O18" s="29"/>
      <c r="P18" s="25"/>
      <c r="Q18" s="23"/>
      <c r="R18" s="29"/>
      <c r="S18" s="44">
        <f t="shared" si="3"/>
        <v>0</v>
      </c>
      <c r="T18" s="31"/>
    </row>
    <row r="19" spans="1:20" ht="15" customHeight="1">
      <c r="A19" s="28"/>
      <c r="B19" s="20">
        <f t="shared" si="0"/>
        <v>0</v>
      </c>
      <c r="C19" s="21">
        <v>0</v>
      </c>
      <c r="D19" s="22" t="e">
        <f t="shared" si="1"/>
        <v>#DIV/0!</v>
      </c>
      <c r="E19" s="80"/>
      <c r="F19" s="81"/>
      <c r="G19" s="23"/>
      <c r="H19" s="23"/>
      <c r="I19" s="29"/>
      <c r="J19" s="25"/>
      <c r="K19" s="23"/>
      <c r="L19" s="29"/>
      <c r="M19" s="25"/>
      <c r="N19" s="23"/>
      <c r="O19" s="29"/>
      <c r="P19" s="25"/>
      <c r="Q19" s="23"/>
      <c r="R19" s="29"/>
      <c r="S19" s="44">
        <f t="shared" si="3"/>
        <v>0</v>
      </c>
      <c r="T19" s="31"/>
    </row>
    <row r="20" spans="1:20" ht="15" customHeight="1">
      <c r="A20" s="5"/>
      <c r="B20" s="20">
        <f t="shared" si="0"/>
        <v>0</v>
      </c>
      <c r="C20" s="21">
        <v>0</v>
      </c>
      <c r="D20" s="22" t="e">
        <f t="shared" si="1"/>
        <v>#DIV/0!</v>
      </c>
      <c r="E20" s="68"/>
      <c r="F20" s="69"/>
      <c r="G20" s="32"/>
      <c r="H20" s="32"/>
      <c r="I20" s="33"/>
      <c r="J20" s="25"/>
      <c r="K20" s="32"/>
      <c r="L20" s="33"/>
      <c r="M20" s="25"/>
      <c r="N20" s="32"/>
      <c r="O20" s="33"/>
      <c r="P20" s="25"/>
      <c r="Q20" s="32"/>
      <c r="R20" s="33"/>
      <c r="S20" s="45">
        <f t="shared" si="3"/>
        <v>0</v>
      </c>
      <c r="T20" s="4"/>
    </row>
    <row r="21" spans="1:20" ht="24.75" customHeight="1">
      <c r="A21" s="5"/>
      <c r="B21" s="35">
        <f t="shared" ref="B21:C21" si="4">SUM(B6:B20)</f>
        <v>156000</v>
      </c>
      <c r="C21" s="35">
        <f t="shared" si="4"/>
        <v>0</v>
      </c>
      <c r="D21" s="36"/>
      <c r="E21" s="70" t="s">
        <v>8</v>
      </c>
      <c r="F21" s="71"/>
      <c r="G21" s="35">
        <f t="shared" ref="G21:S21" si="5">SUM(G6:G20)</f>
        <v>13000</v>
      </c>
      <c r="H21" s="35">
        <f t="shared" si="5"/>
        <v>13000</v>
      </c>
      <c r="I21" s="35">
        <f t="shared" si="5"/>
        <v>13000</v>
      </c>
      <c r="J21" s="35">
        <f t="shared" si="5"/>
        <v>13000</v>
      </c>
      <c r="K21" s="35">
        <f t="shared" si="5"/>
        <v>13000</v>
      </c>
      <c r="L21" s="35">
        <f t="shared" si="5"/>
        <v>13000</v>
      </c>
      <c r="M21" s="35">
        <f t="shared" si="5"/>
        <v>13000</v>
      </c>
      <c r="N21" s="35">
        <f t="shared" si="5"/>
        <v>13000</v>
      </c>
      <c r="O21" s="35">
        <f t="shared" si="5"/>
        <v>13000</v>
      </c>
      <c r="P21" s="35">
        <f t="shared" si="5"/>
        <v>13000</v>
      </c>
      <c r="Q21" s="35">
        <f t="shared" si="5"/>
        <v>13000</v>
      </c>
      <c r="R21" s="46">
        <f t="shared" si="5"/>
        <v>13000</v>
      </c>
      <c r="S21" s="37">
        <f t="shared" si="5"/>
        <v>156000</v>
      </c>
      <c r="T21" s="4"/>
    </row>
    <row r="22" spans="1:20" ht="12.75" customHeight="1">
      <c r="A22" s="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"/>
    </row>
    <row r="23" spans="1:20" ht="19.5" customHeight="1">
      <c r="A23" s="5"/>
      <c r="B23" s="39"/>
      <c r="C23" s="39"/>
      <c r="D23" s="72"/>
      <c r="E23" s="73"/>
      <c r="F23" s="73"/>
      <c r="G23" s="73"/>
      <c r="H23" s="74"/>
      <c r="I23" s="75"/>
      <c r="J23" s="73"/>
      <c r="K23" s="73"/>
      <c r="L23" s="74"/>
      <c r="M23" s="75"/>
      <c r="N23" s="73"/>
      <c r="O23" s="74"/>
      <c r="P23" s="39"/>
      <c r="Q23" s="39"/>
      <c r="R23" s="39"/>
      <c r="S23" s="39"/>
      <c r="T23" s="4"/>
    </row>
    <row r="24" spans="1:20" ht="19.5" customHeight="1">
      <c r="A24" s="5"/>
      <c r="B24" s="39"/>
      <c r="C24" s="39"/>
      <c r="D24" s="76"/>
      <c r="E24" s="73"/>
      <c r="F24" s="73"/>
      <c r="G24" s="73"/>
      <c r="H24" s="74"/>
      <c r="I24" s="77"/>
      <c r="J24" s="73"/>
      <c r="K24" s="73"/>
      <c r="L24" s="74"/>
      <c r="M24" s="75"/>
      <c r="N24" s="73"/>
      <c r="O24" s="74"/>
      <c r="P24" s="39"/>
      <c r="Q24" s="39"/>
      <c r="R24" s="39"/>
      <c r="S24" s="39"/>
      <c r="T24" s="4"/>
    </row>
    <row r="25" spans="1:20" ht="19.5" customHeight="1">
      <c r="A25" s="5"/>
      <c r="B25" s="39"/>
      <c r="C25" s="39"/>
      <c r="D25" s="76"/>
      <c r="E25" s="73"/>
      <c r="F25" s="73"/>
      <c r="G25" s="73"/>
      <c r="H25" s="74"/>
      <c r="I25" s="76"/>
      <c r="J25" s="73"/>
      <c r="K25" s="73"/>
      <c r="L25" s="74"/>
      <c r="M25" s="78"/>
      <c r="N25" s="79"/>
      <c r="O25" s="79"/>
      <c r="P25" s="39"/>
      <c r="Q25" s="39"/>
      <c r="R25" s="39"/>
      <c r="S25" s="39"/>
      <c r="T25" s="4"/>
    </row>
    <row r="26" spans="1:20" ht="12.7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</row>
    <row r="27" spans="1:20" ht="12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2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2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2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</row>
    <row r="91" spans="1:20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</row>
    <row r="93" spans="1:20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</row>
    <row r="94" spans="1:20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</row>
    <row r="95" spans="1:20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</row>
    <row r="96" spans="1:20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</row>
    <row r="98" spans="1:20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</row>
    <row r="99" spans="1:20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</row>
    <row r="100" spans="1:2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</row>
  </sheetData>
  <mergeCells count="30">
    <mergeCell ref="E6:F6"/>
    <mergeCell ref="E11:F11"/>
    <mergeCell ref="A2:S2"/>
    <mergeCell ref="B3:D3"/>
    <mergeCell ref="E3:F5"/>
    <mergeCell ref="G3:S3"/>
    <mergeCell ref="S4:S5"/>
    <mergeCell ref="E18:F18"/>
    <mergeCell ref="E19:F19"/>
    <mergeCell ref="E7:F7"/>
    <mergeCell ref="E8:F8"/>
    <mergeCell ref="E9:F9"/>
    <mergeCell ref="E10:F10"/>
    <mergeCell ref="E12:F12"/>
    <mergeCell ref="E13:F13"/>
    <mergeCell ref="E14:F14"/>
    <mergeCell ref="E15:F15"/>
    <mergeCell ref="E16:F16"/>
    <mergeCell ref="E17:F17"/>
    <mergeCell ref="M24:O24"/>
    <mergeCell ref="D25:H25"/>
    <mergeCell ref="I25:L25"/>
    <mergeCell ref="M25:O25"/>
    <mergeCell ref="M23:O23"/>
    <mergeCell ref="E20:F20"/>
    <mergeCell ref="E21:F21"/>
    <mergeCell ref="D23:H23"/>
    <mergeCell ref="I23:L23"/>
    <mergeCell ref="D24:H24"/>
    <mergeCell ref="I24:L24"/>
  </mergeCells>
  <printOptions horizontalCentered="1"/>
  <pageMargins left="0.19685039370078741" right="0.19685039370078741" top="0.19685039370078741" bottom="0.15748031496062992" header="0" footer="0"/>
  <pageSetup paperSize="9" scale="8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selection activeCell="R10" sqref="R10"/>
    </sheetView>
  </sheetViews>
  <sheetFormatPr defaultColWidth="14.42578125" defaultRowHeight="15" customHeight="1"/>
  <cols>
    <col min="1" max="1" width="10.140625" customWidth="1"/>
    <col min="2" max="2" width="8" customWidth="1"/>
    <col min="3" max="3" width="31.42578125" customWidth="1"/>
    <col min="4" max="15" width="8" customWidth="1"/>
    <col min="16" max="16" width="9.28515625" customWidth="1"/>
  </cols>
  <sheetData>
    <row r="1" spans="1:16" ht="12.7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2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2.75" customHeight="1">
      <c r="A3" s="5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2.75" customHeight="1">
      <c r="A4" s="5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24.75" customHeight="1">
      <c r="A5" s="107" t="s">
        <v>38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6" ht="24.7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24.75" customHeight="1">
      <c r="A7" s="39"/>
      <c r="B7" s="108" t="s">
        <v>0</v>
      </c>
      <c r="C7" s="93"/>
      <c r="D7" s="111" t="s">
        <v>39</v>
      </c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3"/>
    </row>
    <row r="8" spans="1:16" ht="19.5" customHeight="1">
      <c r="A8" s="39"/>
      <c r="B8" s="109"/>
      <c r="C8" s="95"/>
      <c r="D8" s="12" t="s">
        <v>4</v>
      </c>
      <c r="E8" s="10" t="s">
        <v>4</v>
      </c>
      <c r="F8" s="11" t="s">
        <v>4</v>
      </c>
      <c r="G8" s="12" t="s">
        <v>4</v>
      </c>
      <c r="H8" s="10" t="s">
        <v>4</v>
      </c>
      <c r="I8" s="11" t="s">
        <v>4</v>
      </c>
      <c r="J8" s="12" t="s">
        <v>4</v>
      </c>
      <c r="K8" s="10" t="s">
        <v>4</v>
      </c>
      <c r="L8" s="11" t="s">
        <v>4</v>
      </c>
      <c r="M8" s="12" t="s">
        <v>4</v>
      </c>
      <c r="N8" s="10" t="s">
        <v>4</v>
      </c>
      <c r="O8" s="11" t="s">
        <v>5</v>
      </c>
      <c r="P8" s="100" t="s">
        <v>6</v>
      </c>
    </row>
    <row r="9" spans="1:16" ht="19.5" customHeight="1">
      <c r="A9" s="39"/>
      <c r="B9" s="110"/>
      <c r="C9" s="97"/>
      <c r="D9" s="48">
        <v>1</v>
      </c>
      <c r="E9" s="49">
        <v>2</v>
      </c>
      <c r="F9" s="50">
        <v>3</v>
      </c>
      <c r="G9" s="48">
        <v>4</v>
      </c>
      <c r="H9" s="49">
        <v>5</v>
      </c>
      <c r="I9" s="50">
        <v>6</v>
      </c>
      <c r="J9" s="48">
        <v>7</v>
      </c>
      <c r="K9" s="49">
        <v>8</v>
      </c>
      <c r="L9" s="50">
        <v>9</v>
      </c>
      <c r="M9" s="48">
        <v>10</v>
      </c>
      <c r="N9" s="49">
        <v>11</v>
      </c>
      <c r="O9" s="50">
        <v>12</v>
      </c>
      <c r="P9" s="101"/>
    </row>
    <row r="10" spans="1:16" ht="24.75" customHeight="1">
      <c r="A10" s="39"/>
      <c r="B10" s="117" t="s">
        <v>9</v>
      </c>
      <c r="C10" s="118"/>
      <c r="D10" s="51">
        <f>'مصروفات المشاريع'!G21</f>
        <v>75000</v>
      </c>
      <c r="E10" s="51">
        <f>'مصروفات المشاريع'!H21</f>
        <v>75000</v>
      </c>
      <c r="F10" s="52">
        <f>'مصروفات المشاريع'!I21</f>
        <v>450000</v>
      </c>
      <c r="G10" s="53">
        <f>'مصروفات المشاريع'!J21</f>
        <v>150000</v>
      </c>
      <c r="H10" s="51">
        <f>'مصروفات المشاريع'!K21</f>
        <v>600000</v>
      </c>
      <c r="I10" s="52">
        <f>'مصروفات المشاريع'!L21</f>
        <v>160000</v>
      </c>
      <c r="J10" s="53">
        <f>'مصروفات المشاريع'!M21</f>
        <v>500000</v>
      </c>
      <c r="K10" s="51">
        <f>'مصروفات المشاريع'!N21</f>
        <v>170000</v>
      </c>
      <c r="L10" s="52">
        <f>'مصروفات المشاريع'!O21</f>
        <v>200000</v>
      </c>
      <c r="M10" s="53">
        <f>'مصروفات المشاريع'!P21</f>
        <v>150000</v>
      </c>
      <c r="N10" s="51">
        <f>'مصروفات المشاريع'!Q21</f>
        <v>390000</v>
      </c>
      <c r="O10" s="52">
        <f>'مصروفات المشاريع'!R21</f>
        <v>80000</v>
      </c>
      <c r="P10" s="54">
        <f t="shared" ref="P10:P12" si="0">SUM(D10:O10)</f>
        <v>3000000</v>
      </c>
    </row>
    <row r="11" spans="1:16" ht="24.75" customHeight="1">
      <c r="A11" s="39"/>
      <c r="B11" s="119" t="s">
        <v>10</v>
      </c>
      <c r="C11" s="120"/>
      <c r="D11" s="55">
        <f>'المصروفات الإدارية'!G21</f>
        <v>439</v>
      </c>
      <c r="E11" s="55">
        <f>'المصروفات الإدارية'!H21</f>
        <v>439</v>
      </c>
      <c r="F11" s="56">
        <f>'المصروفات الإدارية'!I21</f>
        <v>439</v>
      </c>
      <c r="G11" s="57">
        <f>'المصروفات الإدارية'!J21</f>
        <v>439</v>
      </c>
      <c r="H11" s="55">
        <f>'المصروفات الإدارية'!K21</f>
        <v>439</v>
      </c>
      <c r="I11" s="56">
        <f>'المصروفات الإدارية'!L21</f>
        <v>439</v>
      </c>
      <c r="J11" s="57">
        <f>'المصروفات الإدارية'!M21</f>
        <v>439</v>
      </c>
      <c r="K11" s="55">
        <f>'المصروفات الإدارية'!N21</f>
        <v>439</v>
      </c>
      <c r="L11" s="56">
        <f>'المصروفات الإدارية'!O21</f>
        <v>439</v>
      </c>
      <c r="M11" s="57">
        <f>'المصروفات الإدارية'!P21</f>
        <v>439</v>
      </c>
      <c r="N11" s="55">
        <f>'المصروفات الإدارية'!Q21</f>
        <v>439</v>
      </c>
      <c r="O11" s="56">
        <f>'المصروفات الإدارية'!R21</f>
        <v>37939</v>
      </c>
      <c r="P11" s="54">
        <f t="shared" si="0"/>
        <v>42768</v>
      </c>
    </row>
    <row r="12" spans="1:16" ht="22.5">
      <c r="A12" s="39"/>
      <c r="B12" s="114" t="s">
        <v>11</v>
      </c>
      <c r="C12" s="115"/>
      <c r="D12" s="58">
        <f>'مصروفات الرواتب'!G21</f>
        <v>13000</v>
      </c>
      <c r="E12" s="55">
        <f>'مصروفات الرواتب'!H21</f>
        <v>13000</v>
      </c>
      <c r="F12" s="56">
        <f>'مصروفات الرواتب'!I21</f>
        <v>13000</v>
      </c>
      <c r="G12" s="57">
        <f>'مصروفات الرواتب'!J21</f>
        <v>13000</v>
      </c>
      <c r="H12" s="55">
        <f>'مصروفات الرواتب'!K21</f>
        <v>13000</v>
      </c>
      <c r="I12" s="56">
        <f>'مصروفات الرواتب'!L21</f>
        <v>13000</v>
      </c>
      <c r="J12" s="57">
        <f>'مصروفات الرواتب'!M21</f>
        <v>13000</v>
      </c>
      <c r="K12" s="55">
        <f>'مصروفات الرواتب'!N21</f>
        <v>13000</v>
      </c>
      <c r="L12" s="56">
        <f>'مصروفات الرواتب'!O21</f>
        <v>13000</v>
      </c>
      <c r="M12" s="57">
        <f>'مصروفات الرواتب'!P21</f>
        <v>13000</v>
      </c>
      <c r="N12" s="55">
        <f>'مصروفات الرواتب'!Q21</f>
        <v>13000</v>
      </c>
      <c r="O12" s="59">
        <f>'مصروفات الرواتب'!R21</f>
        <v>13000</v>
      </c>
      <c r="P12" s="54">
        <f t="shared" si="0"/>
        <v>156000</v>
      </c>
    </row>
    <row r="13" spans="1:16" ht="38.25" customHeight="1">
      <c r="A13" s="60"/>
      <c r="B13" s="116" t="s">
        <v>12</v>
      </c>
      <c r="C13" s="99"/>
      <c r="D13" s="61">
        <f t="shared" ref="D13:O13" si="1">SUM(D9:D12)</f>
        <v>88440</v>
      </c>
      <c r="E13" s="61">
        <f t="shared" si="1"/>
        <v>88441</v>
      </c>
      <c r="F13" s="61">
        <f t="shared" si="1"/>
        <v>463442</v>
      </c>
      <c r="G13" s="61">
        <f t="shared" si="1"/>
        <v>163443</v>
      </c>
      <c r="H13" s="61">
        <f t="shared" si="1"/>
        <v>613444</v>
      </c>
      <c r="I13" s="61">
        <f t="shared" si="1"/>
        <v>173445</v>
      </c>
      <c r="J13" s="61">
        <f t="shared" si="1"/>
        <v>513446</v>
      </c>
      <c r="K13" s="61">
        <f t="shared" si="1"/>
        <v>183447</v>
      </c>
      <c r="L13" s="61">
        <f t="shared" si="1"/>
        <v>213448</v>
      </c>
      <c r="M13" s="61">
        <f t="shared" si="1"/>
        <v>163449</v>
      </c>
      <c r="N13" s="61">
        <f t="shared" si="1"/>
        <v>403450</v>
      </c>
      <c r="O13" s="62">
        <f t="shared" si="1"/>
        <v>130951</v>
      </c>
      <c r="P13" s="63">
        <f>SUM(P10:P12)</f>
        <v>3198768</v>
      </c>
    </row>
    <row r="14" spans="1:16" ht="24.75" customHeight="1">
      <c r="A14" s="39"/>
      <c r="B14" s="121" t="s">
        <v>13</v>
      </c>
      <c r="C14" s="122"/>
      <c r="D14" s="64">
        <f>الايرادات!S6</f>
        <v>18000</v>
      </c>
      <c r="E14" s="65">
        <v>0</v>
      </c>
      <c r="F14" s="65">
        <f>الايرادات!I9</f>
        <v>0</v>
      </c>
      <c r="G14" s="65">
        <f>الايرادات!J21</f>
        <v>275000</v>
      </c>
      <c r="H14" s="65">
        <f>الايرادات!K21</f>
        <v>600000</v>
      </c>
      <c r="I14" s="65">
        <f>الايرادات!L21</f>
        <v>160000</v>
      </c>
      <c r="J14" s="65">
        <f>الايرادات!M21</f>
        <v>625000</v>
      </c>
      <c r="K14" s="65">
        <f>الايرادات!N21</f>
        <v>170000</v>
      </c>
      <c r="L14" s="65">
        <f>الايرادات!O21</f>
        <v>200000</v>
      </c>
      <c r="M14" s="65">
        <f>الايرادات!P21</f>
        <v>275000</v>
      </c>
      <c r="N14" s="65">
        <f>الايرادات!Q21</f>
        <v>390000</v>
      </c>
      <c r="O14" s="65">
        <f>الايرادات!R21</f>
        <v>98000</v>
      </c>
      <c r="P14" s="54">
        <f>SUM(D14:O14)</f>
        <v>2811000</v>
      </c>
    </row>
    <row r="15" spans="1:16" ht="15" customHeight="1">
      <c r="A15" s="39"/>
      <c r="B15" s="102" t="s">
        <v>14</v>
      </c>
      <c r="C15" s="103"/>
      <c r="D15" s="104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6"/>
      <c r="P15" s="66">
        <f>P14-P13</f>
        <v>-387768</v>
      </c>
    </row>
    <row r="16" spans="1:16" ht="15" customHeight="1">
      <c r="A16" s="39"/>
      <c r="B16" s="67"/>
      <c r="C16" s="67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ht="12.7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2.7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2.7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2.7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2.7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12.7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12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2.7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2.7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2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2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2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12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2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spans="1:16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spans="1:16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1:16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1:16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6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1:16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1:16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</sheetData>
  <mergeCells count="11">
    <mergeCell ref="B15:C15"/>
    <mergeCell ref="D15:O15"/>
    <mergeCell ref="A5:P5"/>
    <mergeCell ref="B7:C9"/>
    <mergeCell ref="D7:P7"/>
    <mergeCell ref="P8:P9"/>
    <mergeCell ref="B12:C12"/>
    <mergeCell ref="B13:C13"/>
    <mergeCell ref="B10:C10"/>
    <mergeCell ref="B11:C11"/>
    <mergeCell ref="B14:C14"/>
  </mergeCells>
  <conditionalFormatting sqref="P15">
    <cfRule type="cellIs" dxfId="1" priority="1" operator="lessThan">
      <formula>-1</formula>
    </cfRule>
    <cfRule type="cellIs" dxfId="0" priority="2" operator="greaterThan">
      <formula>1</formula>
    </cfRule>
  </conditionalFormatting>
  <printOptions horizontalCentered="1"/>
  <pageMargins left="0.19685039370078741" right="0.19685039370078741" top="0.19685039370078741" bottom="0.15748031496062992" header="0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الايرادات</vt:lpstr>
      <vt:lpstr>مصروفات المشاريع</vt:lpstr>
      <vt:lpstr>المصروفات الإدارية</vt:lpstr>
      <vt:lpstr>مصروفات الرواتب</vt:lpstr>
      <vt:lpstr>جدول التدفق النقدي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</dc:creator>
  <cp:lastModifiedBy>Maher Fattouh</cp:lastModifiedBy>
  <cp:lastPrinted>2017-12-29T11:10:18Z</cp:lastPrinted>
  <dcterms:created xsi:type="dcterms:W3CDTF">2017-12-02T17:35:39Z</dcterms:created>
  <dcterms:modified xsi:type="dcterms:W3CDTF">2026-07-23T17:45:28Z</dcterms:modified>
</cp:coreProperties>
</file>